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915" firstSheet="5" activeTab="8"/>
  </bookViews>
  <sheets>
    <sheet name="目錄" sheetId="1" r:id="rId1"/>
    <sheet name="1合併資產負債表摘要" sheetId="2" r:id="rId2"/>
    <sheet name="2利潤表及現金流量表相關科目變動情況表" sheetId="3" r:id="rId3"/>
    <sheet name="3資產负债表相關科目變動情況表" sheetId="4" r:id="rId4"/>
    <sheet name="4各經營分部經抵銷分部間銷售後的收入" sheetId="5" r:id="rId5"/>
    <sheet name="5各经营分部毛利、毛利率及同比变动情况表" sheetId="6" r:id="rId6"/>
    <sheet name="6煤炭销售数量、价格及同比变动情况表（抵銷分部間交易前)" sheetId="7" r:id="rId7"/>
    <sheet name="7煤炭业务销售成本构成及同比变动情况表" sheetId="8" r:id="rId8"/>
    <sheet name="8自产商品煤单位销售成本构成及同比变动情况表" sheetId="9" r:id="rId9"/>
  </sheets>
  <definedNames/>
  <calcPr fullCalcOnLoad="1"/>
</workbook>
</file>

<file path=xl/sharedStrings.xml><?xml version="1.0" encoding="utf-8"?>
<sst xmlns="http://schemas.openxmlformats.org/spreadsheetml/2006/main" count="201" uniqueCount="121">
  <si>
    <r>
      <rPr>
        <b/>
        <sz val="20"/>
        <rFont val="宋体"/>
        <family val="0"/>
      </rPr>
      <t>主要財務資料</t>
    </r>
  </si>
  <si>
    <r>
      <rPr>
        <u val="single"/>
        <sz val="12"/>
        <color indexed="20"/>
        <rFont val="宋体"/>
        <family val="0"/>
      </rPr>
      <t>資料表</t>
    </r>
    <r>
      <rPr>
        <u val="single"/>
        <sz val="12"/>
        <color indexed="20"/>
        <rFont val="Times New Roman"/>
        <family val="1"/>
      </rPr>
      <t>1</t>
    </r>
    <r>
      <rPr>
        <u val="single"/>
        <sz val="12"/>
        <color indexed="20"/>
        <rFont val="宋体"/>
        <family val="0"/>
      </rPr>
      <t>：合併資產負債表摘要</t>
    </r>
  </si>
  <si>
    <r>
      <rPr>
        <u val="single"/>
        <sz val="12"/>
        <color indexed="20"/>
        <rFont val="宋体"/>
        <family val="0"/>
      </rPr>
      <t>資料表</t>
    </r>
    <r>
      <rPr>
        <u val="single"/>
        <sz val="12"/>
        <color indexed="20"/>
        <rFont val="Times New Roman"/>
        <family val="1"/>
      </rPr>
      <t>2</t>
    </r>
    <r>
      <rPr>
        <u val="single"/>
        <sz val="12"/>
        <color indexed="20"/>
        <rFont val="宋体"/>
        <family val="0"/>
      </rPr>
      <t>：利潤表及現金流量表相關科目變動情況表</t>
    </r>
  </si>
  <si>
    <r>
      <t>資料表</t>
    </r>
    <r>
      <rPr>
        <u val="single"/>
        <sz val="12"/>
        <color indexed="20"/>
        <rFont val="Times New Roman"/>
        <family val="1"/>
      </rPr>
      <t>3</t>
    </r>
    <r>
      <rPr>
        <u val="single"/>
        <sz val="12"/>
        <color indexed="20"/>
        <rFont val="宋体"/>
        <family val="0"/>
      </rPr>
      <t>：資负债表相關科目變動情況表</t>
    </r>
  </si>
  <si>
    <r>
      <t>資料表</t>
    </r>
    <r>
      <rPr>
        <u val="single"/>
        <sz val="12"/>
        <color indexed="20"/>
        <rFont val="Times New Roman"/>
        <family val="1"/>
      </rPr>
      <t>4</t>
    </r>
    <r>
      <rPr>
        <u val="single"/>
        <sz val="12"/>
        <color indexed="20"/>
        <rFont val="宋体"/>
        <family val="0"/>
      </rPr>
      <t>：各經營分部經抵銷分部間銷售後的收入</t>
    </r>
  </si>
  <si>
    <r>
      <t>資料表</t>
    </r>
    <r>
      <rPr>
        <u val="single"/>
        <sz val="12"/>
        <color indexed="20"/>
        <rFont val="Times New Roman"/>
        <family val="1"/>
      </rPr>
      <t>5</t>
    </r>
    <r>
      <rPr>
        <u val="single"/>
        <sz val="12"/>
        <color indexed="20"/>
        <rFont val="宋体"/>
        <family val="0"/>
      </rPr>
      <t>：各經營分部毛利、毛利率及同比變動情況表</t>
    </r>
  </si>
  <si>
    <r>
      <t>資料表</t>
    </r>
    <r>
      <rPr>
        <u val="single"/>
        <sz val="12"/>
        <color indexed="20"/>
        <rFont val="Times New Roman"/>
        <family val="1"/>
      </rPr>
      <t>6</t>
    </r>
    <r>
      <rPr>
        <u val="single"/>
        <sz val="12"/>
        <color indexed="20"/>
        <rFont val="宋体"/>
        <family val="0"/>
      </rPr>
      <t>：煤炭銷售數量、價格及同比變動情況表（抵銷分部間交易前)</t>
    </r>
  </si>
  <si>
    <r>
      <t>資料表</t>
    </r>
    <r>
      <rPr>
        <u val="single"/>
        <sz val="12"/>
        <color indexed="20"/>
        <rFont val="Times New Roman"/>
        <family val="1"/>
      </rPr>
      <t>7</t>
    </r>
    <r>
      <rPr>
        <u val="single"/>
        <sz val="12"/>
        <color indexed="20"/>
        <rFont val="宋体"/>
        <family val="0"/>
      </rPr>
      <t>：煤炭業務銷售成本構成及同比變動情況表</t>
    </r>
  </si>
  <si>
    <r>
      <t>資料表</t>
    </r>
    <r>
      <rPr>
        <u val="single"/>
        <sz val="12"/>
        <color indexed="20"/>
        <rFont val="Times New Roman"/>
        <family val="1"/>
      </rPr>
      <t>8</t>
    </r>
    <r>
      <rPr>
        <u val="single"/>
        <sz val="12"/>
        <color indexed="20"/>
        <rFont val="宋体"/>
        <family val="0"/>
      </rPr>
      <t>：自產商品煤單位銷售成本構成及同比變動情況表</t>
    </r>
  </si>
  <si>
    <r>
      <rPr>
        <b/>
        <sz val="10.5"/>
        <rFont val="宋体"/>
        <family val="0"/>
      </rPr>
      <t>注：此表僅為方便投資者下載使用，如與公司已披露的報告有差異，均以報告為准。請投資者謹慎使用，應注意不恰當使用可能造成的投資風險。</t>
    </r>
  </si>
  <si>
    <r>
      <rPr>
        <b/>
        <sz val="20"/>
        <rFont val="宋体"/>
        <family val="0"/>
      </rPr>
      <t>合併資產負債表摘要</t>
    </r>
  </si>
  <si>
    <r>
      <rPr>
        <sz val="12"/>
        <rFont val="宋体"/>
        <family val="0"/>
      </rPr>
      <t>單位：億元</t>
    </r>
  </si>
  <si>
    <r>
      <rPr>
        <b/>
        <sz val="12"/>
        <rFont val="宋体"/>
        <family val="0"/>
      </rPr>
      <t>項目</t>
    </r>
  </si>
  <si>
    <r>
      <rPr>
        <b/>
        <sz val="12"/>
        <rFont val="宋体"/>
        <family val="0"/>
      </rPr>
      <t>於</t>
    </r>
    <r>
      <rPr>
        <b/>
        <sz val="12"/>
        <rFont val="Times New Roman"/>
        <family val="1"/>
      </rPr>
      <t>2019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6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30</t>
    </r>
    <r>
      <rPr>
        <b/>
        <sz val="12"/>
        <rFont val="宋体"/>
        <family val="0"/>
      </rPr>
      <t>日</t>
    </r>
  </si>
  <si>
    <r>
      <rPr>
        <b/>
        <sz val="12"/>
        <rFont val="宋体"/>
        <family val="0"/>
      </rPr>
      <t>於</t>
    </r>
    <r>
      <rPr>
        <b/>
        <sz val="12"/>
        <rFont val="Times New Roman"/>
        <family val="1"/>
      </rPr>
      <t>2018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12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31</t>
    </r>
    <r>
      <rPr>
        <b/>
        <sz val="12"/>
        <rFont val="宋体"/>
        <family val="0"/>
      </rPr>
      <t>日（經重述）</t>
    </r>
  </si>
  <si>
    <r>
      <rPr>
        <b/>
        <sz val="12"/>
        <rFont val="宋体"/>
        <family val="0"/>
      </rPr>
      <t>變化百分比</t>
    </r>
    <r>
      <rPr>
        <b/>
        <sz val="12"/>
        <rFont val="Times New Roman"/>
        <family val="1"/>
      </rPr>
      <t>%</t>
    </r>
  </si>
  <si>
    <r>
      <rPr>
        <b/>
        <sz val="12"/>
        <rFont val="宋体"/>
        <family val="0"/>
      </rPr>
      <t>報表附註</t>
    </r>
  </si>
  <si>
    <r>
      <rPr>
        <b/>
        <sz val="12"/>
        <rFont val="宋体"/>
        <family val="0"/>
      </rPr>
      <t>資產</t>
    </r>
  </si>
  <si>
    <t>其中：物業、廠房及設備</t>
  </si>
  <si>
    <r>
      <t xml:space="preserve">           </t>
    </r>
    <r>
      <rPr>
        <sz val="12"/>
        <rFont val="宋体"/>
        <family val="0"/>
      </rPr>
      <t>使用權資產</t>
    </r>
  </si>
  <si>
    <r>
      <t xml:space="preserve">           </t>
    </r>
    <r>
      <rPr>
        <sz val="12"/>
        <rFont val="宋体"/>
        <family val="0"/>
      </rPr>
      <t>採礦權</t>
    </r>
  </si>
  <si>
    <r>
      <t xml:space="preserve">           </t>
    </r>
    <r>
      <rPr>
        <sz val="12"/>
        <rFont val="宋体"/>
        <family val="0"/>
      </rPr>
      <t>對聯營及合營公司的投資</t>
    </r>
  </si>
  <si>
    <r>
      <t xml:space="preserve">           </t>
    </r>
    <r>
      <rPr>
        <sz val="12"/>
        <rFont val="宋体"/>
        <family val="0"/>
      </rPr>
      <t>以公允價值計量且變動計入其他綜合收益的權益工具</t>
    </r>
  </si>
  <si>
    <r>
      <t xml:space="preserve">          </t>
    </r>
    <r>
      <rPr>
        <sz val="12"/>
        <rFont val="宋体"/>
        <family val="0"/>
      </rPr>
      <t>其他非流動資產</t>
    </r>
  </si>
  <si>
    <r>
      <t xml:space="preserve">          </t>
    </r>
    <r>
      <rPr>
        <sz val="12"/>
        <rFont val="宋体"/>
        <family val="0"/>
      </rPr>
      <t>應收賬款</t>
    </r>
  </si>
  <si>
    <r>
      <t xml:space="preserve">          </t>
    </r>
    <r>
      <rPr>
        <sz val="12"/>
        <rFont val="宋体"/>
        <family val="0"/>
      </rPr>
      <t>現金及現金等價物</t>
    </r>
  </si>
  <si>
    <r>
      <rPr>
        <b/>
        <sz val="12"/>
        <rFont val="宋体"/>
        <family val="0"/>
      </rPr>
      <t>權益</t>
    </r>
  </si>
  <si>
    <t>其中：本公司股東應占權益</t>
  </si>
  <si>
    <r>
      <t xml:space="preserve">          </t>
    </r>
    <r>
      <rPr>
        <sz val="12"/>
        <rFont val="宋体"/>
        <family val="0"/>
      </rPr>
      <t>非控制性權益</t>
    </r>
  </si>
  <si>
    <r>
      <rPr>
        <b/>
        <sz val="12"/>
        <rFont val="宋体"/>
        <family val="0"/>
      </rPr>
      <t>負債</t>
    </r>
  </si>
  <si>
    <r>
      <rPr>
        <b/>
        <sz val="12"/>
        <rFont val="宋体"/>
        <family val="0"/>
      </rPr>
      <t>付息債務</t>
    </r>
  </si>
  <si>
    <t>其中：長期借款（含一年內到期的长期借款）</t>
  </si>
  <si>
    <r>
      <t xml:space="preserve">           </t>
    </r>
    <r>
      <rPr>
        <sz val="12"/>
        <rFont val="宋体"/>
        <family val="0"/>
      </rPr>
      <t>短期借款</t>
    </r>
  </si>
  <si>
    <r>
      <t xml:space="preserve">           </t>
    </r>
    <r>
      <rPr>
        <sz val="12"/>
        <rFont val="宋体"/>
        <family val="0"/>
      </rPr>
      <t>長期債券（含一年内到期的长期债券）</t>
    </r>
  </si>
  <si>
    <r>
      <rPr>
        <u val="single"/>
        <sz val="12"/>
        <color indexed="20"/>
        <rFont val="宋体"/>
        <family val="0"/>
      </rPr>
      <t>返回目錄</t>
    </r>
  </si>
  <si>
    <r>
      <rPr>
        <b/>
        <sz val="20"/>
        <rFont val="宋体"/>
        <family val="0"/>
      </rPr>
      <t>利潤表及現金流量表相關科目變動情況表</t>
    </r>
  </si>
  <si>
    <r>
      <rPr>
        <b/>
        <sz val="12"/>
        <rFont val="宋体"/>
        <family val="0"/>
      </rPr>
      <t>截至</t>
    </r>
    <r>
      <rPr>
        <b/>
        <sz val="12"/>
        <rFont val="Times New Roman"/>
        <family val="1"/>
      </rPr>
      <t>2019</t>
    </r>
    <r>
      <rPr>
        <b/>
        <sz val="12"/>
        <rFont val="宋体"/>
        <family val="0"/>
      </rPr>
      <t>年</t>
    </r>
  </si>
  <si>
    <r>
      <rPr>
        <b/>
        <sz val="12"/>
        <rFont val="宋体"/>
        <family val="0"/>
      </rPr>
      <t>截至</t>
    </r>
    <r>
      <rPr>
        <b/>
        <sz val="12"/>
        <rFont val="Times New Roman"/>
        <family val="1"/>
      </rPr>
      <t>2018</t>
    </r>
    <r>
      <rPr>
        <b/>
        <sz val="12"/>
        <rFont val="宋体"/>
        <family val="0"/>
      </rPr>
      <t>年</t>
    </r>
  </si>
  <si>
    <r>
      <rPr>
        <b/>
        <sz val="12"/>
        <rFont val="宋体"/>
        <family val="0"/>
      </rPr>
      <t>增減</t>
    </r>
  </si>
  <si>
    <r>
      <t>6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30</t>
    </r>
    <r>
      <rPr>
        <b/>
        <sz val="12"/>
        <rFont val="宋体"/>
        <family val="0"/>
      </rPr>
      <t>日止六個月</t>
    </r>
  </si>
  <si>
    <r>
      <t>6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30</t>
    </r>
    <r>
      <rPr>
        <b/>
        <sz val="12"/>
        <rFont val="宋体"/>
        <family val="0"/>
      </rPr>
      <t>日止六個月（經重述）</t>
    </r>
  </si>
  <si>
    <r>
      <rPr>
        <b/>
        <sz val="12"/>
        <rFont val="宋体"/>
        <family val="0"/>
      </rPr>
      <t>增減額</t>
    </r>
  </si>
  <si>
    <r>
      <rPr>
        <b/>
        <sz val="12"/>
        <rFont val="宋体"/>
        <family val="0"/>
      </rPr>
      <t>增減幅</t>
    </r>
    <r>
      <rPr>
        <b/>
        <sz val="12"/>
        <rFont val="Times New Roman"/>
        <family val="1"/>
      </rPr>
      <t>(%)</t>
    </r>
  </si>
  <si>
    <r>
      <rPr>
        <sz val="12"/>
        <rFont val="宋体"/>
        <family val="0"/>
      </rPr>
      <t>收入</t>
    </r>
  </si>
  <si>
    <r>
      <rPr>
        <sz val="12"/>
        <rFont val="宋体"/>
        <family val="0"/>
      </rPr>
      <t>稅前利潤</t>
    </r>
  </si>
  <si>
    <r>
      <rPr>
        <sz val="12"/>
        <rFont val="宋体"/>
        <family val="0"/>
      </rPr>
      <t>息稅折舊攤銷前利潤</t>
    </r>
  </si>
  <si>
    <r>
      <rPr>
        <sz val="12"/>
        <rFont val="宋体"/>
        <family val="0"/>
      </rPr>
      <t>本公司股東應占利潤</t>
    </r>
  </si>
  <si>
    <r>
      <rPr>
        <sz val="12"/>
        <rFont val="宋体"/>
        <family val="0"/>
      </rPr>
      <t>經營活動產生的現金淨額</t>
    </r>
  </si>
  <si>
    <t>資產負債表相關科目變動情況表</t>
  </si>
  <si>
    <t xml:space="preserve"> </t>
  </si>
  <si>
    <r>
      <t> </t>
    </r>
    <r>
      <rPr>
        <b/>
        <sz val="12"/>
        <rFont val="宋体"/>
        <family val="0"/>
      </rPr>
      <t>付息債務</t>
    </r>
  </si>
  <si>
    <r>
      <rPr>
        <b/>
        <sz val="12"/>
        <rFont val="宋体"/>
        <family val="0"/>
      </rPr>
      <t>股東權益</t>
    </r>
  </si>
  <si>
    <r>
      <t> </t>
    </r>
    <r>
      <rPr>
        <b/>
        <sz val="12"/>
        <rFont val="宋体"/>
        <family val="0"/>
      </rPr>
      <t>本公司股東應占權益</t>
    </r>
  </si>
  <si>
    <r>
      <rPr>
        <sz val="12"/>
        <rFont val="宋体"/>
        <family val="0"/>
      </rPr>
      <t>資本負債比率（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>=</t>
    </r>
    <r>
      <rPr>
        <sz val="12"/>
        <rFont val="宋体"/>
        <family val="0"/>
      </rPr>
      <t>付息債務總額╱（付息債務總額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權益）</t>
    </r>
  </si>
  <si>
    <r>
      <t>下降</t>
    </r>
    <r>
      <rPr>
        <sz val="12"/>
        <rFont val="Times New Roman"/>
        <family val="1"/>
      </rPr>
      <t>0.6</t>
    </r>
    <r>
      <rPr>
        <sz val="12"/>
        <rFont val="宋体"/>
        <family val="0"/>
      </rPr>
      <t>個百分點</t>
    </r>
    <r>
      <rPr>
        <sz val="12"/>
        <rFont val="Times New Roman"/>
        <family val="1"/>
      </rPr>
      <t xml:space="preserve"> </t>
    </r>
  </si>
  <si>
    <t>返回目錄</t>
  </si>
  <si>
    <t>各經營分部經抵銷分部間銷售後的收入</t>
  </si>
  <si>
    <r>
      <rPr>
        <b/>
        <sz val="12"/>
        <rFont val="宋体"/>
        <family val="0"/>
      </rPr>
      <t>截至</t>
    </r>
    <r>
      <rPr>
        <b/>
        <sz val="12"/>
        <rFont val="Times New Roman"/>
        <family val="1"/>
      </rPr>
      <t>2019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6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30</t>
    </r>
    <r>
      <rPr>
        <b/>
        <sz val="12"/>
        <rFont val="宋体"/>
        <family val="0"/>
      </rPr>
      <t>日止六個月</t>
    </r>
  </si>
  <si>
    <r>
      <rPr>
        <b/>
        <sz val="12"/>
        <rFont val="宋体"/>
        <family val="0"/>
      </rPr>
      <t>截至</t>
    </r>
    <r>
      <rPr>
        <b/>
        <sz val="12"/>
        <rFont val="Times New Roman"/>
        <family val="1"/>
      </rPr>
      <t>2018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6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30</t>
    </r>
    <r>
      <rPr>
        <b/>
        <sz val="12"/>
        <rFont val="宋体"/>
        <family val="0"/>
      </rPr>
      <t>日止六個月（經重述）</t>
    </r>
  </si>
  <si>
    <r>
      <rPr>
        <sz val="12"/>
        <rFont val="宋体"/>
        <family val="0"/>
      </rPr>
      <t>煤炭業務</t>
    </r>
  </si>
  <si>
    <r>
      <rPr>
        <sz val="12"/>
        <rFont val="宋体"/>
        <family val="0"/>
      </rPr>
      <t>煤化工業務</t>
    </r>
  </si>
  <si>
    <r>
      <rPr>
        <sz val="12"/>
        <rFont val="宋体"/>
        <family val="0"/>
      </rPr>
      <t>煤礦裝備業務</t>
    </r>
  </si>
  <si>
    <r>
      <rPr>
        <sz val="12"/>
        <rFont val="宋体"/>
        <family val="0"/>
      </rPr>
      <t>金融業務</t>
    </r>
  </si>
  <si>
    <t>-</t>
  </si>
  <si>
    <r>
      <rPr>
        <sz val="12"/>
        <rFont val="宋体"/>
        <family val="0"/>
      </rPr>
      <t>其他業務</t>
    </r>
  </si>
  <si>
    <r>
      <rPr>
        <sz val="12"/>
        <rFont val="宋体"/>
        <family val="0"/>
      </rPr>
      <t>本集團</t>
    </r>
  </si>
  <si>
    <t>各经营分部毛利、毛利率及同比变动情况表</t>
  </si>
  <si>
    <r>
      <rPr>
        <b/>
        <sz val="12"/>
        <rFont val="宋体"/>
        <family val="0"/>
      </rPr>
      <t>毛利</t>
    </r>
  </si>
  <si>
    <r>
      <rPr>
        <b/>
        <sz val="12"/>
        <rFont val="宋体"/>
        <family val="0"/>
      </rPr>
      <t>毛利率</t>
    </r>
    <r>
      <rPr>
        <b/>
        <sz val="12"/>
        <rFont val="Times New Roman"/>
        <family val="1"/>
      </rPr>
      <t>(%)</t>
    </r>
  </si>
  <si>
    <r>
      <rPr>
        <b/>
        <sz val="12"/>
        <rFont val="宋体"/>
        <family val="0"/>
      </rPr>
      <t>增減</t>
    </r>
    <r>
      <rPr>
        <b/>
        <sz val="12"/>
        <rFont val="Times New Roman"/>
        <family val="1"/>
      </rPr>
      <t>(%)</t>
    </r>
  </si>
  <si>
    <r>
      <rPr>
        <b/>
        <sz val="12"/>
        <rFont val="宋体"/>
        <family val="0"/>
      </rPr>
      <t>增減</t>
    </r>
    <r>
      <rPr>
        <b/>
        <sz val="12"/>
        <rFont val="Times New Roman"/>
        <family val="1"/>
      </rPr>
      <t xml:space="preserve">     (</t>
    </r>
    <r>
      <rPr>
        <b/>
        <sz val="12"/>
        <rFont val="宋体"/>
        <family val="0"/>
      </rPr>
      <t>個百分點</t>
    </r>
    <r>
      <rPr>
        <b/>
        <sz val="12"/>
        <rFont val="Times New Roman"/>
        <family val="1"/>
      </rPr>
      <t>)</t>
    </r>
  </si>
  <si>
    <r>
      <t> </t>
    </r>
    <r>
      <rPr>
        <sz val="12"/>
        <color indexed="8"/>
        <rFont val="宋体"/>
        <family val="0"/>
      </rPr>
      <t>自產商品煤</t>
    </r>
  </si>
  <si>
    <r>
      <t> </t>
    </r>
    <r>
      <rPr>
        <sz val="12"/>
        <color indexed="8"/>
        <rFont val="宋体"/>
        <family val="0"/>
      </rPr>
      <t>買斷貿易煤</t>
    </r>
  </si>
  <si>
    <t>本集團</t>
  </si>
  <si>
    <t>注：以上各業務分部毛利和毛利率均為抵銷分部間交易前的數據。</t>
  </si>
  <si>
    <r>
      <t>煤炭销售数量、价格及同比变动情况表（抵銷分部間交易前</t>
    </r>
    <r>
      <rPr>
        <b/>
        <sz val="20"/>
        <rFont val="Times New Roman"/>
        <family val="1"/>
      </rPr>
      <t>)</t>
    </r>
  </si>
  <si>
    <r>
      <rPr>
        <b/>
        <sz val="12"/>
        <rFont val="宋体"/>
        <family val="0"/>
      </rPr>
      <t>增減幅</t>
    </r>
  </si>
  <si>
    <r>
      <rPr>
        <b/>
        <sz val="12"/>
        <rFont val="宋体"/>
        <family val="0"/>
      </rPr>
      <t>銷售量</t>
    </r>
  </si>
  <si>
    <r>
      <rPr>
        <b/>
        <sz val="12"/>
        <rFont val="宋体"/>
        <family val="0"/>
      </rPr>
      <t>銷售價格</t>
    </r>
  </si>
  <si>
    <r>
      <rPr>
        <sz val="12"/>
        <rFont val="宋体"/>
        <family val="0"/>
      </rPr>
      <t>（萬噸）</t>
    </r>
  </si>
  <si>
    <r>
      <rPr>
        <sz val="12"/>
        <rFont val="宋体"/>
        <family val="0"/>
      </rPr>
      <t>（元╱噸）</t>
    </r>
  </si>
  <si>
    <t>(%)</t>
  </si>
  <si>
    <r>
      <rPr>
        <b/>
        <sz val="12"/>
        <rFont val="宋体"/>
        <family val="0"/>
      </rPr>
      <t>一、自產商品煤</t>
    </r>
  </si>
  <si>
    <r>
      <rPr>
        <b/>
        <sz val="12"/>
        <rFont val="宋体"/>
        <family val="0"/>
      </rPr>
      <t>合計</t>
    </r>
  </si>
  <si>
    <r>
      <rPr>
        <sz val="12"/>
        <rFont val="宋体"/>
        <family val="0"/>
      </rPr>
      <t>（一）動力煤</t>
    </r>
  </si>
  <si>
    <r>
      <t>1</t>
    </r>
    <r>
      <rPr>
        <sz val="12"/>
        <rFont val="宋体"/>
        <family val="0"/>
      </rPr>
      <t>、內銷</t>
    </r>
  </si>
  <si>
    <r>
      <t>2</t>
    </r>
    <r>
      <rPr>
        <sz val="12"/>
        <rFont val="宋体"/>
        <family val="0"/>
      </rPr>
      <t>、出口</t>
    </r>
  </si>
  <si>
    <r>
      <rPr>
        <sz val="12"/>
        <rFont val="宋体"/>
        <family val="0"/>
      </rPr>
      <t>☆</t>
    </r>
  </si>
  <si>
    <t>（二）炼焦煤</t>
  </si>
  <si>
    <r>
      <t xml:space="preserve">   </t>
    </r>
    <r>
      <rPr>
        <sz val="12"/>
        <rFont val="宋体"/>
        <family val="0"/>
      </rPr>
      <t>內銷</t>
    </r>
  </si>
  <si>
    <r>
      <rPr>
        <b/>
        <sz val="12"/>
        <rFont val="宋体"/>
        <family val="0"/>
      </rPr>
      <t>二、買斷貿易煤</t>
    </r>
  </si>
  <si>
    <r>
      <rPr>
        <sz val="12"/>
        <rFont val="宋体"/>
        <family val="0"/>
      </rPr>
      <t>（一）國內轉銷</t>
    </r>
  </si>
  <si>
    <r>
      <t>（二）自營出口</t>
    </r>
    <r>
      <rPr>
        <sz val="12"/>
        <rFont val="Times New Roman"/>
        <family val="1"/>
      </rPr>
      <t>*</t>
    </r>
  </si>
  <si>
    <t>（三）進口貿易</t>
  </si>
  <si>
    <r>
      <rPr>
        <b/>
        <sz val="12"/>
        <rFont val="宋体"/>
        <family val="0"/>
      </rPr>
      <t>三、進出口及國內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代理★</t>
    </r>
  </si>
  <si>
    <r>
      <rPr>
        <sz val="12"/>
        <rFont val="宋体"/>
        <family val="0"/>
      </rPr>
      <t>（一）進口代理</t>
    </r>
  </si>
  <si>
    <r>
      <rPr>
        <sz val="12"/>
        <rFont val="宋体"/>
        <family val="0"/>
      </rPr>
      <t>（二）出口代理</t>
    </r>
  </si>
  <si>
    <r>
      <rPr>
        <sz val="12"/>
        <rFont val="宋体"/>
        <family val="0"/>
      </rPr>
      <t>（三）國內代理</t>
    </r>
  </si>
  <si>
    <r>
      <rPr>
        <sz val="10"/>
        <rFont val="宋体"/>
        <family val="0"/>
      </rPr>
      <t>☆</t>
    </r>
    <r>
      <rPr>
        <sz val="10"/>
        <color indexed="63"/>
        <rFont val="宋体"/>
        <family val="0"/>
      </rPr>
      <t>：本期無發生。</t>
    </r>
  </si>
  <si>
    <r>
      <rPr>
        <sz val="10"/>
        <rFont val="宋体"/>
        <family val="0"/>
      </rPr>
      <t>﹡：出口型煤。</t>
    </r>
  </si>
  <si>
    <r>
      <rPr>
        <sz val="10"/>
        <rFont val="宋体"/>
        <family val="0"/>
      </rPr>
      <t>★：銷售價格為代理服務費。</t>
    </r>
  </si>
  <si>
    <r>
      <t>注：商品煤銷量包括本集團分部间自用量，本期為</t>
    </r>
    <r>
      <rPr>
        <sz val="10"/>
        <rFont val="Times New Roman"/>
        <family val="1"/>
      </rPr>
      <t>682</t>
    </r>
    <r>
      <rPr>
        <sz val="10"/>
        <rFont val="宋体"/>
        <family val="0"/>
      </rPr>
      <t>萬噸，上年同期為</t>
    </r>
    <r>
      <rPr>
        <sz val="10"/>
        <rFont val="Times New Roman"/>
        <family val="1"/>
      </rPr>
      <t>496</t>
    </r>
    <r>
      <rPr>
        <sz val="10"/>
        <rFont val="宋体"/>
        <family val="0"/>
      </rPr>
      <t>萬噸。</t>
    </r>
  </si>
  <si>
    <t>煤炭業務銷售成本構成及同比變動情況表</t>
  </si>
  <si>
    <r>
      <rPr>
        <b/>
        <sz val="12"/>
        <rFont val="宋体"/>
        <family val="0"/>
      </rPr>
      <t>專案</t>
    </r>
  </si>
  <si>
    <r>
      <rPr>
        <b/>
        <sz val="12"/>
        <rFont val="宋体"/>
        <family val="0"/>
      </rPr>
      <t>占比</t>
    </r>
    <r>
      <rPr>
        <b/>
        <sz val="12"/>
        <rFont val="Times New Roman"/>
        <family val="1"/>
      </rPr>
      <t>(%)</t>
    </r>
  </si>
  <si>
    <r>
      <rPr>
        <sz val="12"/>
        <rFont val="宋体"/>
        <family val="0"/>
      </rPr>
      <t>材料成本</t>
    </r>
  </si>
  <si>
    <r>
      <rPr>
        <sz val="12"/>
        <rFont val="宋体"/>
        <family val="0"/>
      </rPr>
      <t>買斷貿易煤成本★</t>
    </r>
  </si>
  <si>
    <r>
      <rPr>
        <sz val="12"/>
        <rFont val="宋体"/>
        <family val="0"/>
      </rPr>
      <t>員工成本</t>
    </r>
  </si>
  <si>
    <r>
      <rPr>
        <sz val="12"/>
        <rFont val="宋体"/>
        <family val="0"/>
      </rPr>
      <t>折舊及攤銷</t>
    </r>
  </si>
  <si>
    <r>
      <rPr>
        <sz val="12"/>
        <rFont val="宋体"/>
        <family val="0"/>
      </rPr>
      <t>維修及保養</t>
    </r>
  </si>
  <si>
    <r>
      <rPr>
        <sz val="12"/>
        <rFont val="宋体"/>
        <family val="0"/>
      </rPr>
      <t>運輸費用及港雜費用</t>
    </r>
  </si>
  <si>
    <r>
      <rPr>
        <sz val="12"/>
        <rFont val="宋体"/>
        <family val="0"/>
      </rPr>
      <t>銷售稅金及附加</t>
    </r>
  </si>
  <si>
    <r>
      <rPr>
        <sz val="12"/>
        <rFont val="宋体"/>
        <family val="0"/>
      </rPr>
      <t>外包礦務工程費</t>
    </r>
  </si>
  <si>
    <r>
      <rPr>
        <sz val="12"/>
        <rFont val="宋体"/>
        <family val="0"/>
      </rPr>
      <t>其他成本﹡</t>
    </r>
  </si>
  <si>
    <t>煤炭業務營業成本合計</t>
  </si>
  <si>
    <r>
      <rPr>
        <sz val="10"/>
        <color indexed="63"/>
        <rFont val="宋体"/>
        <family val="0"/>
      </rPr>
      <t>★：該成本中不包括買斷貿易煤相關的運輸費用，該運輸費用本期為</t>
    </r>
    <r>
      <rPr>
        <sz val="10"/>
        <color indexed="63"/>
        <rFont val="Times New Roman"/>
        <family val="1"/>
      </rPr>
      <t>12.59</t>
    </r>
    <r>
      <rPr>
        <sz val="10"/>
        <color indexed="63"/>
        <rFont val="宋体"/>
        <family val="0"/>
      </rPr>
      <t>億元，上年同期為</t>
    </r>
    <r>
      <rPr>
        <sz val="10"/>
        <color indexed="63"/>
        <rFont val="Times New Roman"/>
        <family val="1"/>
      </rPr>
      <t>10.68</t>
    </r>
    <r>
      <rPr>
        <sz val="10"/>
        <color indexed="63"/>
        <rFont val="宋体"/>
        <family val="0"/>
      </rPr>
      <t>億元。</t>
    </r>
  </si>
  <si>
    <t>﹡：其他成本中包括煤炭開採發生的有關環境恢復治理費用、在成本中列支的中小工程等與煤炭生產直接相關的支出。</t>
  </si>
  <si>
    <t>自产商品煤单位销售成本构成及同比变动情况表</t>
  </si>
  <si>
    <r>
      <rPr>
        <sz val="12"/>
        <rFont val="宋体"/>
        <family val="0"/>
      </rPr>
      <t>單位：元╱噸</t>
    </r>
  </si>
  <si>
    <r>
      <rPr>
        <sz val="12"/>
        <rFont val="宋体"/>
        <family val="0"/>
      </rPr>
      <t>其他成本</t>
    </r>
  </si>
  <si>
    <t>自產商品煤單位銷售成本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</si>
</sst>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.0_ ;_ @_ "/>
    <numFmt numFmtId="177" formatCode="_ * #,##0.0_ ;_ * \-#,##0.0_ ;_ * &quot;-&quot;??_ ;_ @_ "/>
    <numFmt numFmtId="178" formatCode="_ * #,##0_ ;_ * \-#,##0_ ;_ * &quot;-&quot;??_ ;_ @_ "/>
    <numFmt numFmtId="179" formatCode="0.00_ "/>
    <numFmt numFmtId="180" formatCode="0.0_ "/>
    <numFmt numFmtId="181" formatCode="#,##0.00_ "/>
    <numFmt numFmtId="182" formatCode="\-"/>
  </numFmts>
  <fonts count="3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u val="single"/>
      <sz val="12"/>
      <color indexed="20"/>
      <name val="宋体"/>
      <family val="0"/>
    </font>
    <font>
      <b/>
      <sz val="20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.5"/>
      <name val="宋体"/>
      <family val="0"/>
    </font>
    <font>
      <u val="single"/>
      <sz val="12"/>
      <color indexed="2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sz val="10"/>
      <color indexed="63"/>
      <name val="宋体"/>
      <family val="0"/>
    </font>
    <font>
      <b/>
      <sz val="10.5"/>
      <name val="宋体"/>
      <family val="0"/>
    </font>
    <font>
      <sz val="9"/>
      <name val="宋体"/>
      <family val="0"/>
    </font>
    <font>
      <u val="single"/>
      <sz val="12"/>
      <color rgb="FF800080"/>
      <name val="宋体"/>
      <family val="0"/>
    </font>
    <font>
      <sz val="10"/>
      <color rgb="FF33333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28" fillId="17" borderId="6" applyNumberFormat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26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6" fontId="2" fillId="0" borderId="12" xfId="50" applyNumberFormat="1" applyFont="1" applyBorder="1" applyAlignment="1">
      <alignment vertical="center"/>
    </xf>
    <xf numFmtId="177" fontId="2" fillId="0" borderId="12" xfId="5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5" fillId="0" borderId="12" xfId="0" applyFont="1" applyBorder="1" applyAlignment="1">
      <alignment vertical="center"/>
    </xf>
    <xf numFmtId="176" fontId="4" fillId="0" borderId="12" xfId="50" applyNumberFormat="1" applyFont="1" applyBorder="1" applyAlignment="1">
      <alignment vertical="center"/>
    </xf>
    <xf numFmtId="177" fontId="4" fillId="0" borderId="12" xfId="50" applyNumberFormat="1" applyFont="1" applyBorder="1" applyAlignment="1">
      <alignment vertical="center"/>
    </xf>
    <xf numFmtId="0" fontId="36" fillId="0" borderId="0" xfId="4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78" fontId="4" fillId="0" borderId="12" xfId="50" applyNumberFormat="1" applyFont="1" applyBorder="1" applyAlignment="1">
      <alignment vertical="center"/>
    </xf>
    <xf numFmtId="178" fontId="2" fillId="0" borderId="12" xfId="50" applyNumberFormat="1" applyFont="1" applyBorder="1" applyAlignment="1">
      <alignment vertical="center"/>
    </xf>
    <xf numFmtId="178" fontId="2" fillId="0" borderId="12" xfId="5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9" fontId="2" fillId="0" borderId="12" xfId="50" applyNumberFormat="1" applyFont="1" applyBorder="1" applyAlignment="1">
      <alignment vertical="center"/>
    </xf>
    <xf numFmtId="180" fontId="2" fillId="0" borderId="12" xfId="50" applyNumberFormat="1" applyFont="1" applyBorder="1" applyAlignment="1">
      <alignment vertical="center"/>
    </xf>
    <xf numFmtId="180" fontId="2" fillId="0" borderId="12" xfId="50" applyNumberFormat="1" applyFont="1" applyBorder="1" applyAlignment="1">
      <alignment horizontal="right" vertical="center"/>
    </xf>
    <xf numFmtId="179" fontId="4" fillId="0" borderId="12" xfId="50" applyNumberFormat="1" applyFont="1" applyBorder="1" applyAlignment="1">
      <alignment vertical="center"/>
    </xf>
    <xf numFmtId="180" fontId="4" fillId="0" borderId="12" xfId="5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2" fillId="0" borderId="12" xfId="50" applyNumberFormat="1" applyFont="1" applyBorder="1" applyAlignment="1">
      <alignment horizontal="right" vertical="center"/>
    </xf>
    <xf numFmtId="0" fontId="36" fillId="0" borderId="0" xfId="40" applyFont="1" applyFill="1" applyAlignment="1">
      <alignment horizontal="center" vertical="center"/>
    </xf>
    <xf numFmtId="0" fontId="4" fillId="0" borderId="12" xfId="0" applyFont="1" applyBorder="1" applyAlignment="1">
      <alignment vertical="center"/>
    </xf>
    <xf numFmtId="43" fontId="2" fillId="0" borderId="12" xfId="5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77" fontId="2" fillId="0" borderId="0" xfId="5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179" fontId="2" fillId="0" borderId="12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vertical="center"/>
    </xf>
    <xf numFmtId="0" fontId="12" fillId="0" borderId="0" xfId="4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177" fontId="4" fillId="0" borderId="12" xfId="5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177" fontId="2" fillId="0" borderId="12" xfId="50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12" fillId="0" borderId="0" xfId="40" applyFont="1" applyAlignment="1">
      <alignment vertical="center"/>
    </xf>
    <xf numFmtId="0" fontId="36" fillId="0" borderId="0" xfId="4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13"/>
  <sheetViews>
    <sheetView zoomScaleSheetLayoutView="100" zoomScalePageLayoutView="0" workbookViewId="0" topLeftCell="A1">
      <selection activeCell="B12" sqref="B12"/>
    </sheetView>
  </sheetViews>
  <sheetFormatPr defaultColWidth="9.00390625" defaultRowHeight="14.25"/>
  <cols>
    <col min="1" max="1" width="9.00390625" style="2" customWidth="1"/>
    <col min="2" max="2" width="64.75390625" style="2" customWidth="1"/>
    <col min="3" max="16384" width="9.00390625" style="2" customWidth="1"/>
  </cols>
  <sheetData>
    <row r="1" ht="33" customHeight="1">
      <c r="B1" s="16" t="s">
        <v>0</v>
      </c>
    </row>
    <row r="2" ht="19.5" customHeight="1"/>
    <row r="3" ht="19.5" customHeight="1">
      <c r="B3" s="64" t="s">
        <v>1</v>
      </c>
    </row>
    <row r="4" ht="19.5" customHeight="1">
      <c r="B4" s="64" t="s">
        <v>2</v>
      </c>
    </row>
    <row r="5" ht="19.5" customHeight="1">
      <c r="B5" s="65" t="s">
        <v>3</v>
      </c>
    </row>
    <row r="6" ht="19.5" customHeight="1">
      <c r="B6" s="65" t="s">
        <v>4</v>
      </c>
    </row>
    <row r="7" ht="19.5" customHeight="1">
      <c r="B7" s="65" t="s">
        <v>5</v>
      </c>
    </row>
    <row r="8" ht="19.5" customHeight="1">
      <c r="B8" s="65" t="s">
        <v>6</v>
      </c>
    </row>
    <row r="9" ht="19.5" customHeight="1">
      <c r="B9" s="65" t="s">
        <v>7</v>
      </c>
    </row>
    <row r="10" ht="19.5" customHeight="1">
      <c r="B10" s="65" t="s">
        <v>8</v>
      </c>
    </row>
    <row r="12" ht="25.5">
      <c r="B12" s="66" t="s">
        <v>9</v>
      </c>
    </row>
    <row r="13" ht="15.75">
      <c r="B13" s="67"/>
    </row>
  </sheetData>
  <sheetProtection/>
  <hyperlinks>
    <hyperlink ref="B4" location="'2利潤表及現金流量表相關科目變動情況表'!A1" display="資料表2：利潤表及現金流量表相關科目變動情況表"/>
    <hyperlink ref="B5" location="'3資產负债表相關科目變動情況表'!A1" display="資料表3：資负债表相關科目變動情況表"/>
    <hyperlink ref="B6" location="'4各經營分部經抵銷分部間銷售後的收入'!A1" display="資料表4：各經營分部經抵銷分部間銷售後的收入"/>
    <hyperlink ref="B7" location="'5各经营分部毛利、毛利率及同比变动情况表'!A1" display="資料表5：各經營分部毛利、毛利率及同比變動情況表"/>
    <hyperlink ref="B8" location="'6煤炭销售数量、价格及同比变动情况表（抵銷分部間交易前)'!A1" display="資料表6：煤炭銷售數量、價格及同比變動情況表（抵銷分部間交易前)"/>
    <hyperlink ref="B9" location="'7煤炭业务销售成本构成及同比变动情况表'!A1" display="資料表7：煤炭業務銷售成本構成及同比變動情況表"/>
    <hyperlink ref="B10" location="'8自产商品煤单位销售成本构成及同比变动情况表'!A1" display="資料表8：自產商品煤單位銷售成本構成及同比變動情況表"/>
    <hyperlink ref="B3" location="'1合併資產負債表摘要'!A1" display="資料表1：合併資產負債表摘要"/>
  </hyperlinks>
  <printOptions horizontalCentered="1"/>
  <pageMargins left="0.7479166666666667" right="0.7479166666666667" top="0.9694444444444444" bottom="0.5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="90" zoomScaleNormal="90" zoomScaleSheetLayoutView="100" zoomScalePageLayoutView="0" workbookViewId="0" topLeftCell="A1">
      <selection activeCell="A21" sqref="A21"/>
    </sheetView>
  </sheetViews>
  <sheetFormatPr defaultColWidth="9.00390625" defaultRowHeight="16.5" customHeight="1"/>
  <cols>
    <col min="1" max="1" width="58.25390625" style="40" customWidth="1"/>
    <col min="2" max="4" width="20.25390625" style="40" customWidth="1"/>
    <col min="5" max="5" width="15.00390625" style="40" customWidth="1"/>
    <col min="6" max="16384" width="9.00390625" style="40" customWidth="1"/>
  </cols>
  <sheetData>
    <row r="1" spans="1:5" ht="33" customHeight="1">
      <c r="A1" s="68" t="s">
        <v>10</v>
      </c>
      <c r="B1" s="68"/>
      <c r="C1" s="68"/>
      <c r="D1" s="68"/>
      <c r="E1" s="68"/>
    </row>
    <row r="2" ht="18" customHeight="1"/>
    <row r="3" ht="18" customHeight="1">
      <c r="E3" s="49" t="s">
        <v>11</v>
      </c>
    </row>
    <row r="4" spans="1:5" ht="36" customHeight="1">
      <c r="A4" s="41" t="s">
        <v>12</v>
      </c>
      <c r="B4" s="41" t="s">
        <v>13</v>
      </c>
      <c r="C4" s="32" t="s">
        <v>14</v>
      </c>
      <c r="D4" s="41" t="s">
        <v>15</v>
      </c>
      <c r="E4" s="41" t="s">
        <v>16</v>
      </c>
    </row>
    <row r="5" spans="1:8" ht="16.5" customHeight="1">
      <c r="A5" s="53" t="s">
        <v>17</v>
      </c>
      <c r="B5" s="54">
        <v>2718.28</v>
      </c>
      <c r="C5" s="54">
        <v>2642.73</v>
      </c>
      <c r="D5" s="55">
        <f>(B5-C5)/C5*100</f>
        <v>2.8587861794432343</v>
      </c>
      <c r="E5" s="56"/>
      <c r="H5" s="57"/>
    </row>
    <row r="6" spans="1:8" ht="16.5" customHeight="1">
      <c r="A6" s="58" t="s">
        <v>18</v>
      </c>
      <c r="B6" s="59">
        <v>1328.67</v>
      </c>
      <c r="C6" s="59">
        <v>1320.82</v>
      </c>
      <c r="D6" s="60">
        <f>(B6-C6)/C6*100</f>
        <v>0.5943277660847154</v>
      </c>
      <c r="E6" s="56"/>
      <c r="H6" s="57"/>
    </row>
    <row r="7" spans="1:8" ht="16.5" customHeight="1">
      <c r="A7" s="18" t="s">
        <v>19</v>
      </c>
      <c r="B7" s="59">
        <v>4.56</v>
      </c>
      <c r="C7" s="61">
        <v>0</v>
      </c>
      <c r="D7" s="60"/>
      <c r="E7" s="56"/>
      <c r="H7" s="57"/>
    </row>
    <row r="8" spans="1:8" ht="16.5" customHeight="1">
      <c r="A8" s="18" t="s">
        <v>20</v>
      </c>
      <c r="B8" s="59">
        <v>352.99</v>
      </c>
      <c r="C8" s="59">
        <v>355.53</v>
      </c>
      <c r="D8" s="60">
        <f>(B8-C8)/C8*100</f>
        <v>-0.7144263493938525</v>
      </c>
      <c r="E8" s="56"/>
      <c r="H8" s="57"/>
    </row>
    <row r="9" spans="1:8" ht="16.5" customHeight="1">
      <c r="A9" s="18" t="s">
        <v>21</v>
      </c>
      <c r="B9" s="59">
        <v>228.07</v>
      </c>
      <c r="C9" s="59">
        <v>198.27</v>
      </c>
      <c r="D9" s="60">
        <f>(B9-C9)/C9*100</f>
        <v>15.030009582892006</v>
      </c>
      <c r="E9" s="56"/>
      <c r="H9" s="57"/>
    </row>
    <row r="10" spans="1:8" ht="16.5" customHeight="1">
      <c r="A10" s="18" t="s">
        <v>22</v>
      </c>
      <c r="B10" s="59">
        <v>23.07</v>
      </c>
      <c r="C10" s="59">
        <v>45.64</v>
      </c>
      <c r="D10" s="60">
        <f>(B10-C10)/C10*100</f>
        <v>-49.452234881682735</v>
      </c>
      <c r="E10" s="56"/>
      <c r="H10" s="57"/>
    </row>
    <row r="11" spans="1:8" ht="16.5" customHeight="1">
      <c r="A11" s="18" t="s">
        <v>23</v>
      </c>
      <c r="B11" s="59">
        <v>80.63</v>
      </c>
      <c r="C11" s="59">
        <v>67.72</v>
      </c>
      <c r="D11" s="60">
        <f>(B11-C11)/C11*100</f>
        <v>19.063792085056107</v>
      </c>
      <c r="E11" s="56"/>
      <c r="H11" s="57"/>
    </row>
    <row r="12" spans="1:8" ht="16.5" customHeight="1">
      <c r="A12" s="18" t="s">
        <v>24</v>
      </c>
      <c r="B12" s="59">
        <v>75.29</v>
      </c>
      <c r="C12" s="59">
        <v>48.81</v>
      </c>
      <c r="D12" s="60">
        <f aca="true" t="shared" si="0" ref="D12:D21">(B12-C12)/C12*100</f>
        <v>54.25117803728745</v>
      </c>
      <c r="E12" s="56"/>
      <c r="H12" s="57"/>
    </row>
    <row r="13" spans="1:8" ht="16.5" customHeight="1">
      <c r="A13" s="18" t="s">
        <v>25</v>
      </c>
      <c r="B13" s="59">
        <v>113.62</v>
      </c>
      <c r="C13" s="59">
        <v>83.72</v>
      </c>
      <c r="D13" s="60">
        <f t="shared" si="0"/>
        <v>35.71428571428572</v>
      </c>
      <c r="E13" s="56"/>
      <c r="H13" s="57"/>
    </row>
    <row r="14" spans="1:8" ht="16.5" customHeight="1">
      <c r="A14" s="53" t="s">
        <v>26</v>
      </c>
      <c r="B14" s="54">
        <v>1155.98</v>
      </c>
      <c r="C14" s="54">
        <v>1105</v>
      </c>
      <c r="D14" s="55">
        <f t="shared" si="0"/>
        <v>4.6135746606334855</v>
      </c>
      <c r="E14" s="56"/>
      <c r="H14" s="57"/>
    </row>
    <row r="15" spans="1:8" ht="16.5" customHeight="1">
      <c r="A15" s="58" t="s">
        <v>27</v>
      </c>
      <c r="B15" s="59">
        <v>949.64</v>
      </c>
      <c r="C15" s="59">
        <v>919.51</v>
      </c>
      <c r="D15" s="60">
        <f t="shared" si="0"/>
        <v>3.276745222999206</v>
      </c>
      <c r="E15" s="56"/>
      <c r="H15" s="57"/>
    </row>
    <row r="16" spans="1:8" ht="16.5" customHeight="1">
      <c r="A16" s="18" t="s">
        <v>28</v>
      </c>
      <c r="B16" s="59">
        <f>B14-B15</f>
        <v>206.34000000000003</v>
      </c>
      <c r="C16" s="59">
        <f>C14-C15</f>
        <v>185.49</v>
      </c>
      <c r="D16" s="60">
        <f t="shared" si="0"/>
        <v>11.24049814006147</v>
      </c>
      <c r="E16" s="56"/>
      <c r="H16" s="57"/>
    </row>
    <row r="17" spans="1:8" ht="16.5" customHeight="1">
      <c r="A17" s="53" t="s">
        <v>29</v>
      </c>
      <c r="B17" s="54">
        <v>1562.3</v>
      </c>
      <c r="C17" s="54">
        <v>1537.73</v>
      </c>
      <c r="D17" s="55">
        <f t="shared" si="0"/>
        <v>1.5978097585401818</v>
      </c>
      <c r="E17" s="56"/>
      <c r="H17" s="57"/>
    </row>
    <row r="18" spans="1:8" ht="16.5" customHeight="1">
      <c r="A18" s="53" t="s">
        <v>30</v>
      </c>
      <c r="B18" s="54">
        <v>994.42</v>
      </c>
      <c r="C18" s="54">
        <v>973.61</v>
      </c>
      <c r="D18" s="55">
        <f t="shared" si="0"/>
        <v>2.1374061482523747</v>
      </c>
      <c r="E18" s="56"/>
      <c r="H18" s="57"/>
    </row>
    <row r="19" spans="1:8" ht="16.5" customHeight="1">
      <c r="A19" s="62" t="s">
        <v>31</v>
      </c>
      <c r="B19" s="59">
        <v>583.25</v>
      </c>
      <c r="C19" s="59">
        <v>571.62</v>
      </c>
      <c r="D19" s="60">
        <f t="shared" si="0"/>
        <v>2.0345684195794402</v>
      </c>
      <c r="E19" s="56"/>
      <c r="H19" s="57"/>
    </row>
    <row r="20" spans="1:8" ht="16.5" customHeight="1">
      <c r="A20" s="18" t="s">
        <v>32</v>
      </c>
      <c r="B20" s="59">
        <v>72.14</v>
      </c>
      <c r="C20" s="59">
        <v>63.08</v>
      </c>
      <c r="D20" s="60">
        <f t="shared" si="0"/>
        <v>14.362714013950542</v>
      </c>
      <c r="E20" s="56"/>
      <c r="H20" s="57"/>
    </row>
    <row r="21" spans="1:8" ht="16.5" customHeight="1">
      <c r="A21" s="18" t="s">
        <v>33</v>
      </c>
      <c r="B21" s="59">
        <v>339.03</v>
      </c>
      <c r="C21" s="59">
        <v>338.91</v>
      </c>
      <c r="D21" s="60">
        <f t="shared" si="0"/>
        <v>0.03540763034432377</v>
      </c>
      <c r="E21" s="56"/>
      <c r="H21" s="57"/>
    </row>
    <row r="22" spans="2:3" ht="16.5" customHeight="1">
      <c r="B22" s="63"/>
      <c r="C22" s="63"/>
    </row>
    <row r="23" ht="16.5" customHeight="1">
      <c r="E23" s="52" t="s">
        <v>34</v>
      </c>
    </row>
  </sheetData>
  <sheetProtection/>
  <mergeCells count="1">
    <mergeCell ref="A1:E1"/>
  </mergeCells>
  <hyperlinks>
    <hyperlink ref="E23" location="目錄!A1" display="返回目錄"/>
  </hyperlinks>
  <printOptions horizontalCentered="1"/>
  <pageMargins left="0.7479166666666667" right="0.7479166666666667" top="0.9694444444444444" bottom="0.5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zoomScalePageLayoutView="0" workbookViewId="0" topLeftCell="A1">
      <selection activeCell="E12" sqref="E12"/>
    </sheetView>
  </sheetViews>
  <sheetFormatPr defaultColWidth="9.00390625" defaultRowHeight="16.5" customHeight="1"/>
  <cols>
    <col min="1" max="1" width="29.375" style="40" customWidth="1"/>
    <col min="2" max="3" width="20.125" style="40" bestFit="1" customWidth="1"/>
    <col min="4" max="5" width="11.25390625" style="40" customWidth="1"/>
    <col min="6" max="16384" width="9.00390625" style="40" customWidth="1"/>
  </cols>
  <sheetData>
    <row r="1" spans="1:5" ht="33" customHeight="1">
      <c r="A1" s="68" t="s">
        <v>35</v>
      </c>
      <c r="B1" s="68"/>
      <c r="C1" s="68"/>
      <c r="D1" s="68"/>
      <c r="E1" s="68"/>
    </row>
    <row r="2" ht="18" customHeight="1"/>
    <row r="3" spans="4:5" ht="18" customHeight="1">
      <c r="D3" s="69" t="s">
        <v>11</v>
      </c>
      <c r="E3" s="69"/>
    </row>
    <row r="4" spans="1:5" ht="16.5" customHeight="1">
      <c r="A4" s="71"/>
      <c r="B4" s="4" t="s">
        <v>36</v>
      </c>
      <c r="C4" s="4" t="s">
        <v>37</v>
      </c>
      <c r="D4" s="70" t="s">
        <v>38</v>
      </c>
      <c r="E4" s="70"/>
    </row>
    <row r="5" spans="1:5" ht="32.25" customHeight="1">
      <c r="A5" s="72"/>
      <c r="B5" s="6" t="s">
        <v>39</v>
      </c>
      <c r="C5" s="17" t="s">
        <v>40</v>
      </c>
      <c r="D5" s="41" t="s">
        <v>41</v>
      </c>
      <c r="E5" s="41" t="s">
        <v>42</v>
      </c>
    </row>
    <row r="6" spans="1:5" ht="16.5" customHeight="1">
      <c r="A6" s="18" t="s">
        <v>43</v>
      </c>
      <c r="B6" s="50">
        <v>610.32</v>
      </c>
      <c r="C6" s="50">
        <v>503.18</v>
      </c>
      <c r="D6" s="50">
        <f>B6-C6</f>
        <v>107.14000000000004</v>
      </c>
      <c r="E6" s="51">
        <f>D6/C6*100</f>
        <v>21.29257919631147</v>
      </c>
    </row>
    <row r="7" spans="1:5" ht="16.5" customHeight="1">
      <c r="A7" s="18" t="s">
        <v>44</v>
      </c>
      <c r="B7" s="50">
        <v>84.51</v>
      </c>
      <c r="C7" s="50">
        <v>67.24</v>
      </c>
      <c r="D7" s="50">
        <f>B7-C7</f>
        <v>17.27000000000001</v>
      </c>
      <c r="E7" s="51">
        <f>D7/C7*100</f>
        <v>25.68411659726355</v>
      </c>
    </row>
    <row r="8" spans="1:5" ht="16.5" customHeight="1">
      <c r="A8" s="18" t="s">
        <v>45</v>
      </c>
      <c r="B8" s="50">
        <v>141</v>
      </c>
      <c r="C8" s="50">
        <v>111.11</v>
      </c>
      <c r="D8" s="50">
        <f>B8-C8</f>
        <v>29.89</v>
      </c>
      <c r="E8" s="51">
        <f>D8/C8*100</f>
        <v>26.901269012690125</v>
      </c>
    </row>
    <row r="9" spans="1:5" ht="16.5" customHeight="1">
      <c r="A9" s="18" t="s">
        <v>46</v>
      </c>
      <c r="B9" s="50">
        <v>41.26</v>
      </c>
      <c r="C9" s="50">
        <v>33.85</v>
      </c>
      <c r="D9" s="50">
        <f>B9-C9</f>
        <v>7.409999999999997</v>
      </c>
      <c r="E9" s="51">
        <f>D9/C9*100</f>
        <v>21.89069423929098</v>
      </c>
    </row>
    <row r="10" spans="1:5" ht="16.5" customHeight="1">
      <c r="A10" s="18" t="s">
        <v>47</v>
      </c>
      <c r="B10" s="50">
        <v>102.41</v>
      </c>
      <c r="C10" s="50">
        <v>82.61</v>
      </c>
      <c r="D10" s="50">
        <f>B10-C10</f>
        <v>19.799999999999997</v>
      </c>
      <c r="E10" s="51">
        <f>D10/C10*100</f>
        <v>23.968042609853526</v>
      </c>
    </row>
    <row r="11" ht="19.5" customHeight="1"/>
    <row r="12" ht="16.5" customHeight="1">
      <c r="E12" s="52" t="s">
        <v>34</v>
      </c>
    </row>
  </sheetData>
  <sheetProtection/>
  <mergeCells count="4">
    <mergeCell ref="A1:E1"/>
    <mergeCell ref="D3:E3"/>
    <mergeCell ref="D4:E4"/>
    <mergeCell ref="A4:A5"/>
  </mergeCells>
  <hyperlinks>
    <hyperlink ref="E12" location="目錄!A1" display="返回目錄"/>
  </hyperlinks>
  <printOptions horizontalCentered="1"/>
  <pageMargins left="0.7479166666666667" right="0.7479166666666667" top="0.9694444444444444" bottom="0.5" header="0.5111111111111111" footer="0.5111111111111111"/>
  <pageSetup fitToHeight="0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zoomScalePageLayoutView="0" workbookViewId="0" topLeftCell="A1">
      <selection activeCell="D11" sqref="D11:E11"/>
    </sheetView>
  </sheetViews>
  <sheetFormatPr defaultColWidth="9.00390625" defaultRowHeight="16.5" customHeight="1"/>
  <cols>
    <col min="1" max="1" width="27.75390625" style="2" customWidth="1"/>
    <col min="2" max="2" width="17.00390625" style="2" customWidth="1"/>
    <col min="3" max="3" width="19.25390625" style="2" customWidth="1"/>
    <col min="4" max="5" width="11.25390625" style="2" customWidth="1"/>
    <col min="6" max="16384" width="9.00390625" style="2" customWidth="1"/>
  </cols>
  <sheetData>
    <row r="1" spans="1:5" ht="33" customHeight="1">
      <c r="A1" s="73" t="s">
        <v>48</v>
      </c>
      <c r="B1" s="74"/>
      <c r="C1" s="74"/>
      <c r="D1" s="74"/>
      <c r="E1" s="74"/>
    </row>
    <row r="2" ht="18" customHeight="1"/>
    <row r="3" ht="18" customHeight="1">
      <c r="E3" s="2" t="s">
        <v>11</v>
      </c>
    </row>
    <row r="4" spans="1:5" ht="16.5" customHeight="1">
      <c r="A4" s="75" t="s">
        <v>49</v>
      </c>
      <c r="B4" s="78" t="s">
        <v>13</v>
      </c>
      <c r="C4" s="78" t="s">
        <v>14</v>
      </c>
      <c r="D4" s="75" t="s">
        <v>38</v>
      </c>
      <c r="E4" s="75"/>
    </row>
    <row r="5" spans="1:5" ht="19.5" customHeight="1">
      <c r="A5" s="75"/>
      <c r="B5" s="79"/>
      <c r="C5" s="79"/>
      <c r="D5" s="31" t="s">
        <v>41</v>
      </c>
      <c r="E5" s="31" t="s">
        <v>42</v>
      </c>
    </row>
    <row r="6" spans="1:5" ht="16.5" customHeight="1">
      <c r="A6" s="44" t="s">
        <v>17</v>
      </c>
      <c r="B6" s="45">
        <v>2718.28</v>
      </c>
      <c r="C6" s="45">
        <v>2642.73</v>
      </c>
      <c r="D6" s="45">
        <f>B6-C6</f>
        <v>75.55000000000018</v>
      </c>
      <c r="E6" s="9">
        <f>D6/C6*100</f>
        <v>2.8587861794432343</v>
      </c>
    </row>
    <row r="7" spans="1:5" ht="16.5" customHeight="1">
      <c r="A7" s="44" t="s">
        <v>29</v>
      </c>
      <c r="B7" s="45">
        <v>1562.3</v>
      </c>
      <c r="C7" s="45">
        <v>1537.73</v>
      </c>
      <c r="D7" s="45">
        <f>B7-C7</f>
        <v>24.569999999999936</v>
      </c>
      <c r="E7" s="9">
        <f>D7/C7*100</f>
        <v>1.5978097585401818</v>
      </c>
    </row>
    <row r="8" spans="1:5" ht="16.5" customHeight="1">
      <c r="A8" s="44" t="s">
        <v>50</v>
      </c>
      <c r="B8" s="45">
        <v>994.42</v>
      </c>
      <c r="C8" s="45">
        <v>973.61</v>
      </c>
      <c r="D8" s="45">
        <f>B8-C8</f>
        <v>20.809999999999945</v>
      </c>
      <c r="E8" s="9">
        <f>D8/C8*100</f>
        <v>2.1374061482523747</v>
      </c>
    </row>
    <row r="9" spans="1:5" ht="16.5" customHeight="1">
      <c r="A9" s="44" t="s">
        <v>51</v>
      </c>
      <c r="B9" s="45">
        <v>1155.98</v>
      </c>
      <c r="C9" s="45">
        <v>1105</v>
      </c>
      <c r="D9" s="45">
        <f>B9-C9</f>
        <v>50.98000000000002</v>
      </c>
      <c r="E9" s="9">
        <f>D9/C9*100</f>
        <v>4.6135746606334855</v>
      </c>
    </row>
    <row r="10" spans="1:5" ht="16.5" customHeight="1">
      <c r="A10" s="44" t="s">
        <v>52</v>
      </c>
      <c r="B10" s="45">
        <v>949.64</v>
      </c>
      <c r="C10" s="45">
        <v>919.51</v>
      </c>
      <c r="D10" s="45">
        <f>B10-C10</f>
        <v>30.129999999999995</v>
      </c>
      <c r="E10" s="9">
        <f>D10/C10*100</f>
        <v>3.276745222999206</v>
      </c>
    </row>
    <row r="11" spans="1:5" ht="31.5">
      <c r="A11" s="46" t="s">
        <v>53</v>
      </c>
      <c r="B11" s="9">
        <v>46.2</v>
      </c>
      <c r="C11" s="9">
        <v>46.8</v>
      </c>
      <c r="D11" s="76" t="s">
        <v>54</v>
      </c>
      <c r="E11" s="77"/>
    </row>
    <row r="12" spans="1:5" ht="15.75">
      <c r="A12" s="47"/>
      <c r="B12" s="48"/>
      <c r="C12" s="48"/>
      <c r="D12" s="3"/>
      <c r="E12" s="3"/>
    </row>
    <row r="13" ht="16.5" customHeight="1">
      <c r="E13" s="14" t="s">
        <v>55</v>
      </c>
    </row>
  </sheetData>
  <sheetProtection/>
  <mergeCells count="6">
    <mergeCell ref="A1:E1"/>
    <mergeCell ref="D4:E4"/>
    <mergeCell ref="D11:E11"/>
    <mergeCell ref="A4:A5"/>
    <mergeCell ref="B4:B5"/>
    <mergeCell ref="C4:C5"/>
  </mergeCells>
  <hyperlinks>
    <hyperlink ref="E13" location="目錄!A1" display="返回目錄"/>
  </hyperlinks>
  <printOptions horizontalCentered="1"/>
  <pageMargins left="0.7479166666666667" right="0.7479166666666667" top="0.9694444444444444" bottom="0.5" header="0.5111111111111111" footer="0.5111111111111111"/>
  <pageSetup fitToHeight="0" fitToWidth="0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zoomScalePageLayoutView="0" workbookViewId="0" topLeftCell="A1">
      <selection activeCell="E13" sqref="E13"/>
    </sheetView>
  </sheetViews>
  <sheetFormatPr defaultColWidth="9.00390625" defaultRowHeight="16.5" customHeight="1"/>
  <cols>
    <col min="1" max="1" width="20.375" style="40" customWidth="1"/>
    <col min="2" max="3" width="20.125" style="40" bestFit="1" customWidth="1"/>
    <col min="4" max="5" width="12.75390625" style="40" customWidth="1"/>
    <col min="6" max="16384" width="9.00390625" style="40" customWidth="1"/>
  </cols>
  <sheetData>
    <row r="1" spans="1:5" ht="33" customHeight="1">
      <c r="A1" s="80" t="s">
        <v>56</v>
      </c>
      <c r="B1" s="68"/>
      <c r="C1" s="68"/>
      <c r="D1" s="68"/>
      <c r="E1" s="68"/>
    </row>
    <row r="2" s="39" customFormat="1" ht="18" customHeight="1"/>
    <row r="3" ht="18" customHeight="1">
      <c r="E3" s="40" t="s">
        <v>11</v>
      </c>
    </row>
    <row r="4" spans="1:5" ht="42" customHeight="1">
      <c r="A4" s="70"/>
      <c r="B4" s="81" t="s">
        <v>57</v>
      </c>
      <c r="C4" s="82" t="s">
        <v>58</v>
      </c>
      <c r="D4" s="70" t="s">
        <v>38</v>
      </c>
      <c r="E4" s="70"/>
    </row>
    <row r="5" spans="1:5" ht="33" customHeight="1">
      <c r="A5" s="70"/>
      <c r="B5" s="81"/>
      <c r="C5" s="82"/>
      <c r="D5" s="41" t="s">
        <v>41</v>
      </c>
      <c r="E5" s="41" t="s">
        <v>42</v>
      </c>
    </row>
    <row r="6" spans="1:5" ht="16.5" customHeight="1">
      <c r="A6" s="7" t="s">
        <v>59</v>
      </c>
      <c r="B6" s="34">
        <v>460.69</v>
      </c>
      <c r="C6" s="34">
        <v>373.2</v>
      </c>
      <c r="D6" s="34">
        <v>87.49</v>
      </c>
      <c r="E6" s="35">
        <f>D6/C6*100</f>
        <v>23.443193997856376</v>
      </c>
    </row>
    <row r="7" spans="1:5" ht="16.5" customHeight="1">
      <c r="A7" s="7" t="s">
        <v>60</v>
      </c>
      <c r="B7" s="34">
        <v>92.16</v>
      </c>
      <c r="C7" s="34">
        <v>85.85</v>
      </c>
      <c r="D7" s="34">
        <v>6.31</v>
      </c>
      <c r="E7" s="35">
        <f>D7/C7*100</f>
        <v>7.350029120559115</v>
      </c>
    </row>
    <row r="8" spans="1:5" ht="16.5" customHeight="1">
      <c r="A8" s="7" t="s">
        <v>61</v>
      </c>
      <c r="B8" s="34">
        <v>35.06</v>
      </c>
      <c r="C8" s="34">
        <v>30.41</v>
      </c>
      <c r="D8" s="34">
        <v>4.65</v>
      </c>
      <c r="E8" s="35">
        <f>D8/C8*100</f>
        <v>15.291022689904638</v>
      </c>
    </row>
    <row r="9" spans="1:5" ht="16.5" customHeight="1">
      <c r="A9" s="7" t="s">
        <v>62</v>
      </c>
      <c r="B9" s="34">
        <v>3.63</v>
      </c>
      <c r="C9" s="42" t="s">
        <v>63</v>
      </c>
      <c r="D9" s="34">
        <v>3.63</v>
      </c>
      <c r="E9" s="42" t="s">
        <v>63</v>
      </c>
    </row>
    <row r="10" spans="1:5" ht="16.5" customHeight="1">
      <c r="A10" s="7" t="s">
        <v>64</v>
      </c>
      <c r="B10" s="34">
        <v>18.78</v>
      </c>
      <c r="C10" s="34">
        <v>13.72</v>
      </c>
      <c r="D10" s="34">
        <v>5.06</v>
      </c>
      <c r="E10" s="35">
        <f>D10/C10*100</f>
        <v>36.880466472303205</v>
      </c>
    </row>
    <row r="11" spans="1:5" ht="16.5" customHeight="1">
      <c r="A11" s="7" t="s">
        <v>65</v>
      </c>
      <c r="B11" s="34">
        <v>610.32</v>
      </c>
      <c r="C11" s="34">
        <v>503.18</v>
      </c>
      <c r="D11" s="34">
        <v>107.14</v>
      </c>
      <c r="E11" s="35">
        <f>D11/C11*100</f>
        <v>21.292579196311458</v>
      </c>
    </row>
    <row r="13" ht="16.5" customHeight="1">
      <c r="E13" s="43" t="s">
        <v>55</v>
      </c>
    </row>
    <row r="18" s="39" customFormat="1" ht="16.5" customHeight="1"/>
    <row r="19" s="39" customFormat="1" ht="16.5" customHeight="1"/>
    <row r="20" s="39" customFormat="1" ht="16.5" customHeight="1"/>
    <row r="21" s="39" customFormat="1" ht="16.5" customHeight="1"/>
    <row r="22" s="39" customFormat="1" ht="16.5" customHeight="1"/>
  </sheetData>
  <sheetProtection/>
  <mergeCells count="5">
    <mergeCell ref="A1:E1"/>
    <mergeCell ref="D4:E4"/>
    <mergeCell ref="A4:A5"/>
    <mergeCell ref="B4:B5"/>
    <mergeCell ref="C4:C5"/>
  </mergeCells>
  <hyperlinks>
    <hyperlink ref="E13" location="目錄!A1" display="返回目錄"/>
  </hyperlinks>
  <printOptions horizontalCentered="1"/>
  <pageMargins left="0.7479166666666667" right="0.7479166666666667" top="0.9694444444444444" bottom="0.5" header="0.5111111111111111" footer="0.5111111111111111"/>
  <pageSetup fitToHeight="0" fitToWidth="0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zoomScalePageLayoutView="0" workbookViewId="0" topLeftCell="A1">
      <selection activeCell="G15" sqref="G15"/>
    </sheetView>
  </sheetViews>
  <sheetFormatPr defaultColWidth="9.00390625" defaultRowHeight="16.5" customHeight="1"/>
  <cols>
    <col min="1" max="1" width="16.375" style="2" customWidth="1"/>
    <col min="2" max="2" width="14.75390625" style="2" customWidth="1"/>
    <col min="3" max="3" width="16.125" style="2" customWidth="1"/>
    <col min="4" max="4" width="14.25390625" style="2" customWidth="1"/>
    <col min="5" max="5" width="15.625" style="2" customWidth="1"/>
    <col min="6" max="6" width="14.75390625" style="2" customWidth="1"/>
    <col min="7" max="7" width="12.625" style="2" customWidth="1"/>
    <col min="8" max="8" width="17.625" style="2" customWidth="1"/>
    <col min="9" max="16384" width="9.00390625" style="2" customWidth="1"/>
  </cols>
  <sheetData>
    <row r="1" spans="1:7" ht="33" customHeight="1">
      <c r="A1" s="73" t="s">
        <v>66</v>
      </c>
      <c r="B1" s="74"/>
      <c r="C1" s="74"/>
      <c r="D1" s="74"/>
      <c r="E1" s="74"/>
      <c r="F1" s="74"/>
      <c r="G1" s="74"/>
    </row>
    <row r="2" s="1" customFormat="1" ht="18" customHeight="1"/>
    <row r="3" s="1" customFormat="1" ht="18" customHeight="1">
      <c r="G3" s="2" t="s">
        <v>11</v>
      </c>
    </row>
    <row r="4" spans="1:7" ht="16.5" customHeight="1">
      <c r="A4" s="75"/>
      <c r="B4" s="75" t="s">
        <v>67</v>
      </c>
      <c r="C4" s="75"/>
      <c r="D4" s="75"/>
      <c r="E4" s="75" t="s">
        <v>68</v>
      </c>
      <c r="F4" s="75"/>
      <c r="G4" s="75"/>
    </row>
    <row r="5" spans="1:7" ht="48" customHeight="1">
      <c r="A5" s="75"/>
      <c r="B5" s="32" t="s">
        <v>57</v>
      </c>
      <c r="C5" s="33" t="s">
        <v>58</v>
      </c>
      <c r="D5" s="33" t="s">
        <v>69</v>
      </c>
      <c r="E5" s="32" t="s">
        <v>57</v>
      </c>
      <c r="F5" s="33" t="s">
        <v>58</v>
      </c>
      <c r="G5" s="33" t="s">
        <v>70</v>
      </c>
    </row>
    <row r="6" spans="1:7" ht="16.5" customHeight="1">
      <c r="A6" s="7" t="s">
        <v>59</v>
      </c>
      <c r="B6" s="34">
        <v>92.06</v>
      </c>
      <c r="C6" s="34">
        <v>79.09</v>
      </c>
      <c r="D6" s="35">
        <f>(B6-C6)/C6*100</f>
        <v>16.399039069414588</v>
      </c>
      <c r="E6" s="35">
        <v>19</v>
      </c>
      <c r="F6" s="35">
        <v>20.3</v>
      </c>
      <c r="G6" s="35">
        <f>E6-F6</f>
        <v>-1.3000000000000007</v>
      </c>
    </row>
    <row r="7" spans="1:7" ht="16.5" customHeight="1">
      <c r="A7" s="7" t="s">
        <v>71</v>
      </c>
      <c r="B7" s="34">
        <v>89.13</v>
      </c>
      <c r="C7" s="34">
        <v>76.47</v>
      </c>
      <c r="D7" s="35">
        <f aca="true" t="shared" si="0" ref="D7:D13">(B7-C7)/C7*100</f>
        <v>16.55551196547665</v>
      </c>
      <c r="E7" s="35">
        <v>34.9</v>
      </c>
      <c r="F7" s="35">
        <v>40.6</v>
      </c>
      <c r="G7" s="35">
        <f aca="true" t="shared" si="1" ref="G7:G13">E7-F7</f>
        <v>-5.700000000000003</v>
      </c>
    </row>
    <row r="8" spans="1:7" ht="16.5" customHeight="1">
      <c r="A8" s="7" t="s">
        <v>72</v>
      </c>
      <c r="B8" s="34">
        <v>2.43</v>
      </c>
      <c r="C8" s="34">
        <v>2.11</v>
      </c>
      <c r="D8" s="35">
        <f t="shared" si="0"/>
        <v>15.1658767772512</v>
      </c>
      <c r="E8" s="35">
        <v>1.1</v>
      </c>
      <c r="F8" s="35">
        <v>1.1</v>
      </c>
      <c r="G8" s="36" t="s">
        <v>63</v>
      </c>
    </row>
    <row r="9" spans="1:7" ht="16.5" customHeight="1">
      <c r="A9" s="7" t="s">
        <v>60</v>
      </c>
      <c r="B9" s="34">
        <v>16.49</v>
      </c>
      <c r="C9" s="34">
        <v>16.59</v>
      </c>
      <c r="D9" s="35">
        <f t="shared" si="0"/>
        <v>-0.6027727546714975</v>
      </c>
      <c r="E9" s="35">
        <v>17.5</v>
      </c>
      <c r="F9" s="35">
        <v>19.3</v>
      </c>
      <c r="G9" s="35">
        <f t="shared" si="1"/>
        <v>-1.8000000000000007</v>
      </c>
    </row>
    <row r="10" spans="1:7" ht="16.5" customHeight="1">
      <c r="A10" s="7" t="s">
        <v>61</v>
      </c>
      <c r="B10" s="34">
        <v>5.14</v>
      </c>
      <c r="C10" s="34">
        <v>4.05</v>
      </c>
      <c r="D10" s="35">
        <f t="shared" si="0"/>
        <v>26.913580246913575</v>
      </c>
      <c r="E10" s="35">
        <v>12.5</v>
      </c>
      <c r="F10" s="35">
        <v>12.2</v>
      </c>
      <c r="G10" s="35">
        <f t="shared" si="1"/>
        <v>0.3000000000000007</v>
      </c>
    </row>
    <row r="11" spans="1:7" ht="16.5" customHeight="1">
      <c r="A11" s="7" t="s">
        <v>62</v>
      </c>
      <c r="B11" s="34">
        <v>3.76</v>
      </c>
      <c r="C11" s="34">
        <v>-0.02</v>
      </c>
      <c r="D11" s="36" t="s">
        <v>63</v>
      </c>
      <c r="E11" s="35">
        <v>69.2</v>
      </c>
      <c r="F11" s="36" t="s">
        <v>63</v>
      </c>
      <c r="G11" s="36" t="s">
        <v>63</v>
      </c>
    </row>
    <row r="12" spans="1:7" ht="16.5" customHeight="1">
      <c r="A12" s="7" t="s">
        <v>64</v>
      </c>
      <c r="B12" s="34">
        <v>0.01</v>
      </c>
      <c r="C12" s="34">
        <v>-1.3</v>
      </c>
      <c r="D12" s="36" t="s">
        <v>63</v>
      </c>
      <c r="E12" s="35">
        <v>0</v>
      </c>
      <c r="F12" s="35">
        <v>-7.7</v>
      </c>
      <c r="G12" s="35">
        <f t="shared" si="1"/>
        <v>7.7</v>
      </c>
    </row>
    <row r="13" spans="1:7" ht="16.5" customHeight="1">
      <c r="A13" s="11" t="s">
        <v>73</v>
      </c>
      <c r="B13" s="37">
        <v>115.75</v>
      </c>
      <c r="C13" s="37">
        <v>98.46</v>
      </c>
      <c r="D13" s="38">
        <f t="shared" si="0"/>
        <v>17.56043063172863</v>
      </c>
      <c r="E13" s="38">
        <v>19</v>
      </c>
      <c r="F13" s="38">
        <v>19.6</v>
      </c>
      <c r="G13" s="38">
        <f t="shared" si="1"/>
        <v>-0.6000000000000014</v>
      </c>
    </row>
    <row r="14" spans="1:7" ht="16.5" customHeight="1">
      <c r="A14" s="83" t="s">
        <v>74</v>
      </c>
      <c r="B14" s="83"/>
      <c r="C14" s="83"/>
      <c r="D14" s="83"/>
      <c r="E14" s="83"/>
      <c r="F14" s="83"/>
      <c r="G14" s="83"/>
    </row>
    <row r="15" ht="16.5" customHeight="1">
      <c r="G15" s="14" t="s">
        <v>55</v>
      </c>
    </row>
  </sheetData>
  <sheetProtection/>
  <mergeCells count="5">
    <mergeCell ref="A1:G1"/>
    <mergeCell ref="B4:D4"/>
    <mergeCell ref="E4:G4"/>
    <mergeCell ref="A14:G14"/>
    <mergeCell ref="A4:A5"/>
  </mergeCells>
  <hyperlinks>
    <hyperlink ref="G15" location="目錄!A1" display="返回目錄"/>
  </hyperlinks>
  <printOptions horizontalCentered="1"/>
  <pageMargins left="0.7479166666666667" right="0.7479166666666667" top="0.9694444444444444" bottom="0.5" header="0.5111111111111111" footer="0.5111111111111111"/>
  <pageSetup fitToHeight="0" fitToWidth="0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E27" sqref="E27"/>
    </sheetView>
  </sheetViews>
  <sheetFormatPr defaultColWidth="9.00390625" defaultRowHeight="16.5" customHeight="1"/>
  <cols>
    <col min="1" max="1" width="19.00390625" style="2" customWidth="1"/>
    <col min="2" max="2" width="17.625" style="2" customWidth="1"/>
    <col min="3" max="5" width="12.50390625" style="2" customWidth="1"/>
    <col min="6" max="6" width="15.75390625" style="2" customWidth="1"/>
    <col min="7" max="8" width="12.50390625" style="2" customWidth="1"/>
    <col min="9" max="10" width="10.00390625" style="2" customWidth="1"/>
    <col min="11" max="16384" width="9.00390625" style="2" customWidth="1"/>
  </cols>
  <sheetData>
    <row r="1" spans="1:10" ht="33" customHeight="1">
      <c r="A1" s="73" t="s">
        <v>75</v>
      </c>
      <c r="B1" s="74"/>
      <c r="C1" s="74"/>
      <c r="D1" s="74"/>
      <c r="E1" s="74"/>
      <c r="F1" s="74"/>
      <c r="G1" s="74"/>
      <c r="H1" s="74"/>
      <c r="I1" s="74"/>
      <c r="J1" s="74"/>
    </row>
    <row r="2" ht="18" customHeight="1"/>
    <row r="3" spans="1:10" s="15" customFormat="1" ht="16.5" customHeight="1">
      <c r="A3" s="84"/>
      <c r="B3" s="85"/>
      <c r="C3" s="84" t="s">
        <v>36</v>
      </c>
      <c r="D3" s="85"/>
      <c r="E3" s="84" t="s">
        <v>37</v>
      </c>
      <c r="F3" s="85"/>
      <c r="G3" s="84" t="s">
        <v>41</v>
      </c>
      <c r="H3" s="85"/>
      <c r="I3" s="97" t="s">
        <v>76</v>
      </c>
      <c r="J3" s="85"/>
    </row>
    <row r="4" spans="1:10" s="15" customFormat="1" ht="16.5" customHeight="1">
      <c r="A4" s="86"/>
      <c r="B4" s="99"/>
      <c r="C4" s="86" t="s">
        <v>39</v>
      </c>
      <c r="D4" s="87"/>
      <c r="E4" s="86" t="s">
        <v>39</v>
      </c>
      <c r="F4" s="87"/>
      <c r="G4" s="95"/>
      <c r="H4" s="96"/>
      <c r="I4" s="98"/>
      <c r="J4" s="96"/>
    </row>
    <row r="5" spans="1:10" s="15" customFormat="1" ht="16.5" customHeight="1">
      <c r="A5" s="86"/>
      <c r="B5" s="99"/>
      <c r="C5" s="5" t="s">
        <v>77</v>
      </c>
      <c r="D5" s="5" t="s">
        <v>78</v>
      </c>
      <c r="E5" s="5" t="s">
        <v>77</v>
      </c>
      <c r="F5" s="5" t="s">
        <v>78</v>
      </c>
      <c r="G5" s="5" t="s">
        <v>77</v>
      </c>
      <c r="H5" s="5" t="s">
        <v>78</v>
      </c>
      <c r="I5" s="5" t="s">
        <v>77</v>
      </c>
      <c r="J5" s="5" t="s">
        <v>78</v>
      </c>
    </row>
    <row r="6" spans="1:10" s="15" customFormat="1" ht="16.5" customHeight="1">
      <c r="A6" s="95"/>
      <c r="B6" s="96"/>
      <c r="C6" s="21" t="s">
        <v>79</v>
      </c>
      <c r="D6" s="21" t="s">
        <v>80</v>
      </c>
      <c r="E6" s="21" t="s">
        <v>79</v>
      </c>
      <c r="F6" s="21" t="s">
        <v>80</v>
      </c>
      <c r="G6" s="21" t="s">
        <v>79</v>
      </c>
      <c r="H6" s="21" t="s">
        <v>80</v>
      </c>
      <c r="I6" s="21" t="s">
        <v>81</v>
      </c>
      <c r="J6" s="21" t="s">
        <v>81</v>
      </c>
    </row>
    <row r="7" spans="1:10" s="20" customFormat="1" ht="16.5" customHeight="1">
      <c r="A7" s="91" t="s">
        <v>82</v>
      </c>
      <c r="B7" s="22" t="s">
        <v>83</v>
      </c>
      <c r="C7" s="23">
        <v>5059</v>
      </c>
      <c r="D7" s="23">
        <v>504</v>
      </c>
      <c r="E7" s="23">
        <v>3629</v>
      </c>
      <c r="F7" s="23">
        <v>520</v>
      </c>
      <c r="G7" s="23">
        <f>C7-E7</f>
        <v>1430</v>
      </c>
      <c r="H7" s="23">
        <f>D7-F7</f>
        <v>-16</v>
      </c>
      <c r="I7" s="13">
        <f>G7/E7*100</f>
        <v>39.40479470928631</v>
      </c>
      <c r="J7" s="13">
        <f>H7/F7*100</f>
        <v>-3.076923076923077</v>
      </c>
    </row>
    <row r="8" spans="1:10" ht="16.5" customHeight="1">
      <c r="A8" s="92"/>
      <c r="B8" s="7" t="s">
        <v>84</v>
      </c>
      <c r="C8" s="24">
        <v>4477</v>
      </c>
      <c r="D8" s="24">
        <v>438</v>
      </c>
      <c r="E8" s="24">
        <v>3175</v>
      </c>
      <c r="F8" s="24">
        <v>451</v>
      </c>
      <c r="G8" s="23">
        <f aca="true" t="shared" si="0" ref="G8:G20">C8-E8</f>
        <v>1302</v>
      </c>
      <c r="H8" s="23">
        <f aca="true" t="shared" si="1" ref="H8:H20">D8-F8</f>
        <v>-13</v>
      </c>
      <c r="I8" s="9">
        <f aca="true" t="shared" si="2" ref="I8:I20">G8/E8*100</f>
        <v>41.00787401574803</v>
      </c>
      <c r="J8" s="9">
        <f>H8/F8*100</f>
        <v>-2.882483370288248</v>
      </c>
    </row>
    <row r="9" spans="1:10" ht="16.5" customHeight="1">
      <c r="A9" s="92"/>
      <c r="B9" s="7" t="s">
        <v>85</v>
      </c>
      <c r="C9" s="24">
        <v>4469</v>
      </c>
      <c r="D9" s="24">
        <v>438</v>
      </c>
      <c r="E9" s="24">
        <v>3175</v>
      </c>
      <c r="F9" s="24">
        <v>451</v>
      </c>
      <c r="G9" s="23">
        <f t="shared" si="0"/>
        <v>1294</v>
      </c>
      <c r="H9" s="23">
        <f t="shared" si="1"/>
        <v>-13</v>
      </c>
      <c r="I9" s="9">
        <f t="shared" si="2"/>
        <v>40.75590551181102</v>
      </c>
      <c r="J9" s="9">
        <f>H9/F9*100</f>
        <v>-2.882483370288248</v>
      </c>
    </row>
    <row r="10" spans="1:10" ht="16.5" customHeight="1">
      <c r="A10" s="92"/>
      <c r="B10" s="7" t="s">
        <v>86</v>
      </c>
      <c r="C10" s="24">
        <v>8</v>
      </c>
      <c r="D10" s="24">
        <v>598</v>
      </c>
      <c r="E10" s="25" t="s">
        <v>87</v>
      </c>
      <c r="F10" s="25" t="s">
        <v>87</v>
      </c>
      <c r="G10" s="23">
        <v>0</v>
      </c>
      <c r="H10" s="23">
        <v>0</v>
      </c>
      <c r="I10" s="23">
        <v>0</v>
      </c>
      <c r="J10" s="23">
        <v>0</v>
      </c>
    </row>
    <row r="11" spans="1:10" ht="16.5" customHeight="1">
      <c r="A11" s="92"/>
      <c r="B11" s="26" t="s">
        <v>88</v>
      </c>
      <c r="C11" s="24">
        <v>582</v>
      </c>
      <c r="D11" s="24">
        <v>1015</v>
      </c>
      <c r="E11" s="24">
        <v>454</v>
      </c>
      <c r="F11" s="24">
        <v>997</v>
      </c>
      <c r="G11" s="23">
        <f t="shared" si="0"/>
        <v>128</v>
      </c>
      <c r="H11" s="23">
        <f t="shared" si="1"/>
        <v>18</v>
      </c>
      <c r="I11" s="9">
        <f t="shared" si="2"/>
        <v>28.193832599118945</v>
      </c>
      <c r="J11" s="9">
        <f aca="true" t="shared" si="3" ref="J11:J20">H11/F11*100</f>
        <v>1.8054162487462388</v>
      </c>
    </row>
    <row r="12" spans="1:10" ht="16.5" customHeight="1">
      <c r="A12" s="92"/>
      <c r="B12" s="7" t="s">
        <v>89</v>
      </c>
      <c r="C12" s="24">
        <v>582</v>
      </c>
      <c r="D12" s="24">
        <v>1015</v>
      </c>
      <c r="E12" s="24">
        <v>454</v>
      </c>
      <c r="F12" s="24">
        <v>997</v>
      </c>
      <c r="G12" s="23">
        <f t="shared" si="0"/>
        <v>128</v>
      </c>
      <c r="H12" s="23">
        <f t="shared" si="1"/>
        <v>18</v>
      </c>
      <c r="I12" s="9">
        <f t="shared" si="2"/>
        <v>28.193832599118945</v>
      </c>
      <c r="J12" s="9">
        <f t="shared" si="3"/>
        <v>1.8054162487462388</v>
      </c>
    </row>
    <row r="13" spans="1:10" s="20" customFormat="1" ht="16.5" customHeight="1">
      <c r="A13" s="91" t="s">
        <v>90</v>
      </c>
      <c r="B13" s="22" t="s">
        <v>83</v>
      </c>
      <c r="C13" s="23">
        <v>4927</v>
      </c>
      <c r="D13" s="23">
        <v>462</v>
      </c>
      <c r="E13" s="23">
        <v>3898</v>
      </c>
      <c r="F13" s="23">
        <v>511</v>
      </c>
      <c r="G13" s="23">
        <f t="shared" si="0"/>
        <v>1029</v>
      </c>
      <c r="H13" s="23">
        <f t="shared" si="1"/>
        <v>-49</v>
      </c>
      <c r="I13" s="13">
        <f t="shared" si="2"/>
        <v>26.398152898922522</v>
      </c>
      <c r="J13" s="13">
        <f t="shared" si="3"/>
        <v>-9.58904109589041</v>
      </c>
    </row>
    <row r="14" spans="1:10" ht="16.5" customHeight="1">
      <c r="A14" s="92"/>
      <c r="B14" s="7" t="s">
        <v>91</v>
      </c>
      <c r="C14" s="24">
        <v>4884</v>
      </c>
      <c r="D14" s="24">
        <v>460</v>
      </c>
      <c r="E14" s="24">
        <v>3885</v>
      </c>
      <c r="F14" s="24">
        <v>508</v>
      </c>
      <c r="G14" s="23">
        <f t="shared" si="0"/>
        <v>999</v>
      </c>
      <c r="H14" s="23">
        <f t="shared" si="1"/>
        <v>-48</v>
      </c>
      <c r="I14" s="9">
        <f t="shared" si="2"/>
        <v>25.71428571428571</v>
      </c>
      <c r="J14" s="9">
        <f t="shared" si="3"/>
        <v>-9.448818897637794</v>
      </c>
    </row>
    <row r="15" spans="1:10" ht="16.5" customHeight="1">
      <c r="A15" s="92"/>
      <c r="B15" s="26" t="s">
        <v>92</v>
      </c>
      <c r="C15" s="24">
        <v>14</v>
      </c>
      <c r="D15" s="24">
        <v>1258</v>
      </c>
      <c r="E15" s="24">
        <v>11</v>
      </c>
      <c r="F15" s="24">
        <v>1547</v>
      </c>
      <c r="G15" s="23">
        <f t="shared" si="0"/>
        <v>3</v>
      </c>
      <c r="H15" s="23">
        <f t="shared" si="1"/>
        <v>-289</v>
      </c>
      <c r="I15" s="9">
        <f t="shared" si="2"/>
        <v>27.27272727272727</v>
      </c>
      <c r="J15" s="9">
        <f t="shared" si="3"/>
        <v>-18.681318681318682</v>
      </c>
    </row>
    <row r="16" spans="1:10" ht="16.5" customHeight="1">
      <c r="A16" s="92"/>
      <c r="B16" s="26" t="s">
        <v>93</v>
      </c>
      <c r="C16" s="24">
        <v>29</v>
      </c>
      <c r="D16" s="24">
        <v>417</v>
      </c>
      <c r="E16" s="24">
        <v>2</v>
      </c>
      <c r="F16" s="24">
        <v>656</v>
      </c>
      <c r="G16" s="23">
        <f t="shared" si="0"/>
        <v>27</v>
      </c>
      <c r="H16" s="23">
        <f t="shared" si="1"/>
        <v>-239</v>
      </c>
      <c r="I16" s="9">
        <v>0</v>
      </c>
      <c r="J16" s="9">
        <f t="shared" si="3"/>
        <v>-36.43292682926829</v>
      </c>
    </row>
    <row r="17" spans="1:10" s="20" customFormat="1" ht="16.5" customHeight="1">
      <c r="A17" s="93" t="s">
        <v>94</v>
      </c>
      <c r="B17" s="27" t="s">
        <v>83</v>
      </c>
      <c r="C17" s="23">
        <v>329</v>
      </c>
      <c r="D17" s="23">
        <v>4</v>
      </c>
      <c r="E17" s="23">
        <v>398</v>
      </c>
      <c r="F17" s="23">
        <v>6</v>
      </c>
      <c r="G17" s="23">
        <f t="shared" si="0"/>
        <v>-69</v>
      </c>
      <c r="H17" s="23">
        <f t="shared" si="1"/>
        <v>-2</v>
      </c>
      <c r="I17" s="13">
        <f t="shared" si="2"/>
        <v>-17.33668341708543</v>
      </c>
      <c r="J17" s="13">
        <f t="shared" si="3"/>
        <v>-33.33333333333333</v>
      </c>
    </row>
    <row r="18" spans="1:10" ht="16.5" customHeight="1">
      <c r="A18" s="92"/>
      <c r="B18" s="28" t="s">
        <v>95</v>
      </c>
      <c r="C18" s="24">
        <v>45</v>
      </c>
      <c r="D18" s="24">
        <v>4</v>
      </c>
      <c r="E18" s="24">
        <v>19</v>
      </c>
      <c r="F18" s="24">
        <v>5</v>
      </c>
      <c r="G18" s="23">
        <f t="shared" si="0"/>
        <v>26</v>
      </c>
      <c r="H18" s="23">
        <f t="shared" si="1"/>
        <v>-1</v>
      </c>
      <c r="I18" s="9">
        <f t="shared" si="2"/>
        <v>136.8421052631579</v>
      </c>
      <c r="J18" s="9">
        <f t="shared" si="3"/>
        <v>-20</v>
      </c>
    </row>
    <row r="19" spans="1:10" ht="16.5" customHeight="1">
      <c r="A19" s="92"/>
      <c r="B19" s="28" t="s">
        <v>96</v>
      </c>
      <c r="C19" s="24">
        <v>86</v>
      </c>
      <c r="D19" s="24">
        <v>8</v>
      </c>
      <c r="E19" s="24">
        <v>132</v>
      </c>
      <c r="F19" s="24">
        <v>8</v>
      </c>
      <c r="G19" s="23">
        <f t="shared" si="0"/>
        <v>-46</v>
      </c>
      <c r="H19" s="23">
        <f t="shared" si="1"/>
        <v>0</v>
      </c>
      <c r="I19" s="9">
        <f t="shared" si="2"/>
        <v>-34.84848484848485</v>
      </c>
      <c r="J19" s="9">
        <f t="shared" si="3"/>
        <v>0</v>
      </c>
    </row>
    <row r="20" spans="1:10" ht="16.5" customHeight="1">
      <c r="A20" s="94"/>
      <c r="B20" s="28" t="s">
        <v>97</v>
      </c>
      <c r="C20" s="24">
        <v>198</v>
      </c>
      <c r="D20" s="24">
        <v>3</v>
      </c>
      <c r="E20" s="24">
        <v>247</v>
      </c>
      <c r="F20" s="24">
        <v>5</v>
      </c>
      <c r="G20" s="23">
        <f t="shared" si="0"/>
        <v>-49</v>
      </c>
      <c r="H20" s="23">
        <f t="shared" si="1"/>
        <v>-2</v>
      </c>
      <c r="I20" s="9">
        <f t="shared" si="2"/>
        <v>-19.838056680161944</v>
      </c>
      <c r="J20" s="9">
        <f t="shared" si="3"/>
        <v>-40</v>
      </c>
    </row>
    <row r="21" spans="1:10" ht="16.5" customHeight="1">
      <c r="A21" s="88" t="s">
        <v>98</v>
      </c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6.5" customHeight="1">
      <c r="A22" s="88" t="s">
        <v>99</v>
      </c>
      <c r="B22" s="88"/>
      <c r="C22" s="88"/>
      <c r="D22" s="88"/>
      <c r="E22" s="88"/>
      <c r="F22" s="88"/>
      <c r="G22" s="88"/>
      <c r="H22" s="88"/>
      <c r="I22" s="88"/>
      <c r="J22" s="88"/>
    </row>
    <row r="23" spans="1:10" ht="16.5" customHeight="1">
      <c r="A23" s="89" t="s">
        <v>100</v>
      </c>
      <c r="B23" s="88"/>
      <c r="C23" s="88"/>
      <c r="D23" s="88"/>
      <c r="E23" s="88"/>
      <c r="F23" s="88"/>
      <c r="G23" s="88"/>
      <c r="H23" s="88"/>
      <c r="I23" s="88"/>
      <c r="J23" s="88"/>
    </row>
    <row r="24" spans="1:10" ht="16.5" customHeight="1">
      <c r="A24" s="90" t="s">
        <v>101</v>
      </c>
      <c r="B24" s="88"/>
      <c r="C24" s="88"/>
      <c r="D24" s="88"/>
      <c r="E24" s="88"/>
      <c r="F24" s="88"/>
      <c r="G24" s="88"/>
      <c r="H24" s="88"/>
      <c r="I24" s="88"/>
      <c r="J24" s="88"/>
    </row>
    <row r="25" spans="1:10" ht="16.5" customHeight="1">
      <c r="A25" s="30"/>
      <c r="B25" s="29"/>
      <c r="C25" s="29"/>
      <c r="D25" s="29"/>
      <c r="E25" s="29"/>
      <c r="F25" s="29"/>
      <c r="G25" s="29"/>
      <c r="H25" s="29"/>
      <c r="I25" s="29"/>
      <c r="J25" s="29"/>
    </row>
    <row r="26" ht="16.5" customHeight="1">
      <c r="J26" s="14" t="s">
        <v>55</v>
      </c>
    </row>
    <row r="27" ht="19.5" customHeight="1"/>
  </sheetData>
  <sheetProtection/>
  <mergeCells count="15">
    <mergeCell ref="A22:J22"/>
    <mergeCell ref="A23:J23"/>
    <mergeCell ref="A24:J24"/>
    <mergeCell ref="A7:A12"/>
    <mergeCell ref="A13:A16"/>
    <mergeCell ref="A17:A20"/>
    <mergeCell ref="A1:J1"/>
    <mergeCell ref="C3:D3"/>
    <mergeCell ref="E3:F3"/>
    <mergeCell ref="C4:D4"/>
    <mergeCell ref="E4:F4"/>
    <mergeCell ref="A21:J21"/>
    <mergeCell ref="G3:H4"/>
    <mergeCell ref="I3:J4"/>
    <mergeCell ref="A3:B6"/>
  </mergeCells>
  <hyperlinks>
    <hyperlink ref="J26" location="目錄!A1" display="返回目錄"/>
  </hyperlinks>
  <printOptions horizontalCentered="1"/>
  <pageMargins left="0.7479166666666667" right="0.7479166666666667" top="0.9694444444444444" bottom="0.5" header="0.5111111111111111" footer="0.5111111111111111"/>
  <pageSetup fitToHeight="1" fitToWidth="1" horizontalDpi="600" verticalDpi="600" orientation="landscape" paperSize="9" scale="8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SheetLayoutView="100" zoomScalePageLayoutView="0" workbookViewId="0" topLeftCell="A1">
      <selection activeCell="B18" sqref="B18"/>
    </sheetView>
  </sheetViews>
  <sheetFormatPr defaultColWidth="9.00390625" defaultRowHeight="16.5" customHeight="1"/>
  <cols>
    <col min="1" max="1" width="29.00390625" style="2" customWidth="1"/>
    <col min="2" max="2" width="20.125" style="2" bestFit="1" customWidth="1"/>
    <col min="3" max="3" width="10.75390625" style="2" bestFit="1" customWidth="1"/>
    <col min="4" max="4" width="17.625" style="2" customWidth="1"/>
    <col min="5" max="5" width="10.75390625" style="2" bestFit="1" customWidth="1"/>
    <col min="6" max="7" width="12.75390625" style="2" customWidth="1"/>
    <col min="8" max="16384" width="9.00390625" style="2" customWidth="1"/>
  </cols>
  <sheetData>
    <row r="1" spans="1:7" ht="33" customHeight="1">
      <c r="A1" s="73" t="s">
        <v>102</v>
      </c>
      <c r="B1" s="74"/>
      <c r="C1" s="74"/>
      <c r="D1" s="74"/>
      <c r="E1" s="74"/>
      <c r="F1" s="74"/>
      <c r="G1" s="74"/>
    </row>
    <row r="2" s="1" customFormat="1" ht="18" customHeight="1"/>
    <row r="3" ht="18" customHeight="1">
      <c r="G3" s="2" t="s">
        <v>11</v>
      </c>
    </row>
    <row r="4" spans="1:7" s="15" customFormat="1" ht="16.5" customHeight="1">
      <c r="A4" s="84" t="s">
        <v>103</v>
      </c>
      <c r="B4" s="4" t="s">
        <v>36</v>
      </c>
      <c r="C4" s="106" t="s">
        <v>104</v>
      </c>
      <c r="D4" s="4" t="s">
        <v>37</v>
      </c>
      <c r="E4" s="106" t="s">
        <v>104</v>
      </c>
      <c r="F4" s="100" t="s">
        <v>38</v>
      </c>
      <c r="G4" s="101"/>
    </row>
    <row r="5" spans="1:7" s="15" customFormat="1" ht="30">
      <c r="A5" s="86"/>
      <c r="B5" s="6" t="s">
        <v>39</v>
      </c>
      <c r="C5" s="107"/>
      <c r="D5" s="17" t="s">
        <v>40</v>
      </c>
      <c r="E5" s="107"/>
      <c r="F5" s="5" t="s">
        <v>41</v>
      </c>
      <c r="G5" s="5" t="s">
        <v>42</v>
      </c>
    </row>
    <row r="6" spans="1:7" ht="16.5" customHeight="1">
      <c r="A6" s="18" t="s">
        <v>105</v>
      </c>
      <c r="B6" s="8">
        <v>31.44</v>
      </c>
      <c r="C6" s="9">
        <v>8</v>
      </c>
      <c r="D6" s="8">
        <v>17.08</v>
      </c>
      <c r="E6" s="9">
        <v>5.5</v>
      </c>
      <c r="F6" s="8">
        <f>B6-D6</f>
        <v>14.360000000000003</v>
      </c>
      <c r="G6" s="9">
        <f>F6/D6*100</f>
        <v>84.07494145199065</v>
      </c>
    </row>
    <row r="7" spans="1:7" ht="16.5" customHeight="1">
      <c r="A7" s="18" t="s">
        <v>106</v>
      </c>
      <c r="B7" s="8">
        <v>212.38</v>
      </c>
      <c r="C7" s="9">
        <v>54.1</v>
      </c>
      <c r="D7" s="8">
        <v>186.35</v>
      </c>
      <c r="E7" s="9">
        <v>59.9</v>
      </c>
      <c r="F7" s="8">
        <f aca="true" t="shared" si="0" ref="F7:F15">B7-D7</f>
        <v>26.03</v>
      </c>
      <c r="G7" s="9">
        <f aca="true" t="shared" si="1" ref="G7:G15">F7/D7*100</f>
        <v>13.968339146766837</v>
      </c>
    </row>
    <row r="8" spans="1:7" ht="16.5" customHeight="1">
      <c r="A8" s="18" t="s">
        <v>107</v>
      </c>
      <c r="B8" s="8">
        <v>15.17</v>
      </c>
      <c r="C8" s="9">
        <v>3.9</v>
      </c>
      <c r="D8" s="8">
        <v>12.78</v>
      </c>
      <c r="E8" s="9">
        <v>4.1</v>
      </c>
      <c r="F8" s="8">
        <f t="shared" si="0"/>
        <v>2.3900000000000006</v>
      </c>
      <c r="G8" s="9">
        <f t="shared" si="1"/>
        <v>18.70109546165885</v>
      </c>
    </row>
    <row r="9" spans="1:7" ht="16.5" customHeight="1">
      <c r="A9" s="18" t="s">
        <v>108</v>
      </c>
      <c r="B9" s="8">
        <v>27.43</v>
      </c>
      <c r="C9" s="9">
        <v>7</v>
      </c>
      <c r="D9" s="8">
        <v>17.47</v>
      </c>
      <c r="E9" s="9">
        <v>5.6</v>
      </c>
      <c r="F9" s="8">
        <f t="shared" si="0"/>
        <v>9.96</v>
      </c>
      <c r="G9" s="9">
        <f t="shared" si="1"/>
        <v>57.01202060675444</v>
      </c>
    </row>
    <row r="10" spans="1:7" ht="16.5" customHeight="1">
      <c r="A10" s="18" t="s">
        <v>109</v>
      </c>
      <c r="B10" s="8">
        <v>4.1</v>
      </c>
      <c r="C10" s="9">
        <v>1</v>
      </c>
      <c r="D10" s="8">
        <v>4.06</v>
      </c>
      <c r="E10" s="9">
        <v>1.3</v>
      </c>
      <c r="F10" s="8">
        <f t="shared" si="0"/>
        <v>0.040000000000000036</v>
      </c>
      <c r="G10" s="9">
        <f t="shared" si="1"/>
        <v>0.9852216748768483</v>
      </c>
    </row>
    <row r="11" spans="1:7" ht="16.5" customHeight="1">
      <c r="A11" s="18" t="s">
        <v>110</v>
      </c>
      <c r="B11" s="8">
        <v>57.73</v>
      </c>
      <c r="C11" s="9">
        <v>14.7</v>
      </c>
      <c r="D11" s="8">
        <v>42.94</v>
      </c>
      <c r="E11" s="9">
        <v>13.8</v>
      </c>
      <c r="F11" s="8">
        <f t="shared" si="0"/>
        <v>14.79</v>
      </c>
      <c r="G11" s="9">
        <f t="shared" si="1"/>
        <v>34.443409408476946</v>
      </c>
    </row>
    <row r="12" spans="1:7" ht="16.5" customHeight="1">
      <c r="A12" s="18" t="s">
        <v>111</v>
      </c>
      <c r="B12" s="8">
        <v>16.22</v>
      </c>
      <c r="C12" s="9">
        <v>4.1</v>
      </c>
      <c r="D12" s="8">
        <v>11.49</v>
      </c>
      <c r="E12" s="9">
        <v>3.7</v>
      </c>
      <c r="F12" s="8">
        <f t="shared" si="0"/>
        <v>4.729999999999999</v>
      </c>
      <c r="G12" s="9">
        <f t="shared" si="1"/>
        <v>41.16623150565708</v>
      </c>
    </row>
    <row r="13" spans="1:7" ht="16.5" customHeight="1">
      <c r="A13" s="18" t="s">
        <v>112</v>
      </c>
      <c r="B13" s="8">
        <v>16.37</v>
      </c>
      <c r="C13" s="9">
        <v>4.2</v>
      </c>
      <c r="D13" s="8">
        <v>7.21</v>
      </c>
      <c r="E13" s="9">
        <v>2.3</v>
      </c>
      <c r="F13" s="8">
        <f t="shared" si="0"/>
        <v>9.16</v>
      </c>
      <c r="G13" s="9">
        <f t="shared" si="1"/>
        <v>127.04576976421637</v>
      </c>
    </row>
    <row r="14" spans="1:7" ht="16.5" customHeight="1">
      <c r="A14" s="18" t="s">
        <v>113</v>
      </c>
      <c r="B14" s="8">
        <v>11.91</v>
      </c>
      <c r="C14" s="9">
        <v>3</v>
      </c>
      <c r="D14" s="8">
        <v>11.6</v>
      </c>
      <c r="E14" s="9">
        <v>3.8</v>
      </c>
      <c r="F14" s="8">
        <f t="shared" si="0"/>
        <v>0.3100000000000005</v>
      </c>
      <c r="G14" s="9">
        <f t="shared" si="1"/>
        <v>2.6724137931034524</v>
      </c>
    </row>
    <row r="15" spans="1:7" ht="16.5" customHeight="1">
      <c r="A15" s="11" t="s">
        <v>114</v>
      </c>
      <c r="B15" s="12">
        <f>SUM(B6:B14)</f>
        <v>392.75000000000006</v>
      </c>
      <c r="C15" s="13">
        <f>SUM(C6:C14)</f>
        <v>100</v>
      </c>
      <c r="D15" s="12">
        <f>SUM(D6:D14)</f>
        <v>310.98</v>
      </c>
      <c r="E15" s="13">
        <f>SUM(E6:E14)</f>
        <v>99.99999999999999</v>
      </c>
      <c r="F15" s="12">
        <f t="shared" si="0"/>
        <v>81.77000000000004</v>
      </c>
      <c r="G15" s="13">
        <f t="shared" si="1"/>
        <v>26.29429545308381</v>
      </c>
    </row>
    <row r="16" spans="1:7" s="1" customFormat="1" ht="19.5" customHeight="1">
      <c r="A16" s="102" t="s">
        <v>115</v>
      </c>
      <c r="B16" s="103"/>
      <c r="C16" s="103"/>
      <c r="D16" s="103"/>
      <c r="E16" s="103"/>
      <c r="F16" s="103"/>
      <c r="G16" s="103"/>
    </row>
    <row r="17" spans="1:7" s="1" customFormat="1" ht="19.5" customHeight="1">
      <c r="A17" s="104" t="s">
        <v>116</v>
      </c>
      <c r="B17" s="105"/>
      <c r="C17" s="105"/>
      <c r="D17" s="105"/>
      <c r="E17" s="105"/>
      <c r="F17" s="105"/>
      <c r="G17" s="105"/>
    </row>
    <row r="18" ht="16.5" customHeight="1">
      <c r="G18" s="14" t="s">
        <v>55</v>
      </c>
    </row>
    <row r="20" ht="16.5" customHeight="1">
      <c r="A20" s="19"/>
    </row>
  </sheetData>
  <sheetProtection/>
  <mergeCells count="7">
    <mergeCell ref="A1:G1"/>
    <mergeCell ref="F4:G4"/>
    <mergeCell ref="A16:G16"/>
    <mergeCell ref="A17:G17"/>
    <mergeCell ref="A4:A5"/>
    <mergeCell ref="C4:C5"/>
    <mergeCell ref="E4:E5"/>
  </mergeCells>
  <hyperlinks>
    <hyperlink ref="G18" location="目錄!A1" display="返回目錄"/>
  </hyperlinks>
  <printOptions horizontalCentered="1"/>
  <pageMargins left="0.7479166666666667" right="0.7479166666666667" top="0.9694444444444444" bottom="0.5" header="0.5111111111111111" footer="0.511111111111111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zoomScalePageLayoutView="0" workbookViewId="0" topLeftCell="A1">
      <selection activeCell="E23" sqref="E23"/>
    </sheetView>
  </sheetViews>
  <sheetFormatPr defaultColWidth="9.00390625" defaultRowHeight="16.5" customHeight="1"/>
  <cols>
    <col min="1" max="1" width="27.625" style="2" customWidth="1"/>
    <col min="2" max="2" width="20.125" style="2" bestFit="1" customWidth="1"/>
    <col min="3" max="3" width="10.375" style="2" bestFit="1" customWidth="1"/>
    <col min="4" max="4" width="20.125" style="2" bestFit="1" customWidth="1"/>
    <col min="5" max="5" width="10.375" style="2" bestFit="1" customWidth="1"/>
    <col min="6" max="6" width="14.125" style="2" customWidth="1"/>
    <col min="7" max="7" width="14.50390625" style="2" customWidth="1"/>
    <col min="8" max="8" width="9.50390625" style="2" bestFit="1" customWidth="1"/>
    <col min="9" max="16384" width="9.00390625" style="2" customWidth="1"/>
  </cols>
  <sheetData>
    <row r="1" spans="1:7" ht="33" customHeight="1">
      <c r="A1" s="73" t="s">
        <v>117</v>
      </c>
      <c r="B1" s="108"/>
      <c r="C1" s="108"/>
      <c r="D1" s="108"/>
      <c r="E1" s="108"/>
      <c r="F1" s="108"/>
      <c r="G1" s="108"/>
    </row>
    <row r="2" s="1" customFormat="1" ht="18" customHeight="1"/>
    <row r="3" ht="18" customHeight="1">
      <c r="G3" s="2" t="s">
        <v>118</v>
      </c>
    </row>
    <row r="4" spans="1:7" ht="16.5" customHeight="1">
      <c r="A4" s="84" t="s">
        <v>12</v>
      </c>
      <c r="B4" s="4" t="s">
        <v>36</v>
      </c>
      <c r="C4" s="106" t="s">
        <v>104</v>
      </c>
      <c r="D4" s="4" t="s">
        <v>37</v>
      </c>
      <c r="E4" s="106" t="s">
        <v>104</v>
      </c>
      <c r="F4" s="100" t="s">
        <v>38</v>
      </c>
      <c r="G4" s="101"/>
    </row>
    <row r="5" spans="1:7" ht="15.75">
      <c r="A5" s="86"/>
      <c r="B5" s="6" t="s">
        <v>39</v>
      </c>
      <c r="C5" s="107"/>
      <c r="D5" s="6" t="s">
        <v>39</v>
      </c>
      <c r="E5" s="107"/>
      <c r="F5" s="5" t="s">
        <v>41</v>
      </c>
      <c r="G5" s="5" t="s">
        <v>42</v>
      </c>
    </row>
    <row r="6" spans="1:8" ht="16.5" customHeight="1">
      <c r="A6" s="7" t="s">
        <v>105</v>
      </c>
      <c r="B6" s="8">
        <v>62.14</v>
      </c>
      <c r="C6" s="9">
        <v>18.9</v>
      </c>
      <c r="D6" s="8">
        <v>47.06</v>
      </c>
      <c r="E6" s="9">
        <v>15.2</v>
      </c>
      <c r="F6" s="8">
        <f aca="true" t="shared" si="0" ref="F6:F14">B6-D6</f>
        <v>15.079999999999998</v>
      </c>
      <c r="G6" s="9">
        <f aca="true" t="shared" si="1" ref="G6:G14">F6/D6*100</f>
        <v>32.04419889502762</v>
      </c>
      <c r="H6" s="10"/>
    </row>
    <row r="7" spans="1:8" ht="16.5" customHeight="1">
      <c r="A7" s="7" t="s">
        <v>107</v>
      </c>
      <c r="B7" s="8">
        <v>29.98</v>
      </c>
      <c r="C7" s="9">
        <v>9.1</v>
      </c>
      <c r="D7" s="8">
        <v>35.21</v>
      </c>
      <c r="E7" s="9">
        <v>11.4</v>
      </c>
      <c r="F7" s="8">
        <f t="shared" si="0"/>
        <v>-5.23</v>
      </c>
      <c r="G7" s="9">
        <f t="shared" si="1"/>
        <v>-14.853734734450441</v>
      </c>
      <c r="H7" s="10"/>
    </row>
    <row r="8" spans="1:8" ht="16.5" customHeight="1">
      <c r="A8" s="7" t="s">
        <v>108</v>
      </c>
      <c r="B8" s="8">
        <v>54.21</v>
      </c>
      <c r="C8" s="9">
        <v>16.5</v>
      </c>
      <c r="D8" s="8">
        <v>48.13</v>
      </c>
      <c r="E8" s="9">
        <v>15.6</v>
      </c>
      <c r="F8" s="8">
        <f t="shared" si="0"/>
        <v>6.079999999999998</v>
      </c>
      <c r="G8" s="9">
        <f t="shared" si="1"/>
        <v>12.632453771036772</v>
      </c>
      <c r="H8" s="10"/>
    </row>
    <row r="9" spans="1:8" ht="16.5" customHeight="1">
      <c r="A9" s="7" t="s">
        <v>109</v>
      </c>
      <c r="B9" s="8">
        <v>8.1</v>
      </c>
      <c r="C9" s="9">
        <v>2.5</v>
      </c>
      <c r="D9" s="8">
        <v>11.17</v>
      </c>
      <c r="E9" s="9">
        <v>3.6</v>
      </c>
      <c r="F9" s="8">
        <f t="shared" si="0"/>
        <v>-3.0700000000000003</v>
      </c>
      <c r="G9" s="9">
        <f t="shared" si="1"/>
        <v>-27.484333034914954</v>
      </c>
      <c r="H9" s="10"/>
    </row>
    <row r="10" spans="1:8" ht="16.5" customHeight="1">
      <c r="A10" s="7" t="s">
        <v>110</v>
      </c>
      <c r="B10" s="8">
        <v>89.23</v>
      </c>
      <c r="C10" s="9">
        <v>27.2</v>
      </c>
      <c r="D10" s="8">
        <v>88.9</v>
      </c>
      <c r="E10" s="9">
        <v>28.8</v>
      </c>
      <c r="F10" s="8">
        <f t="shared" si="0"/>
        <v>0.3299999999999983</v>
      </c>
      <c r="G10" s="9">
        <f t="shared" si="1"/>
        <v>0.3712035995500543</v>
      </c>
      <c r="H10" s="10"/>
    </row>
    <row r="11" spans="1:8" ht="16.5" customHeight="1">
      <c r="A11" s="7" t="s">
        <v>111</v>
      </c>
      <c r="B11" s="8">
        <v>32.07</v>
      </c>
      <c r="C11" s="9">
        <v>9.8</v>
      </c>
      <c r="D11" s="8">
        <v>31.6</v>
      </c>
      <c r="E11" s="9">
        <v>10.2</v>
      </c>
      <c r="F11" s="8">
        <f t="shared" si="0"/>
        <v>0.46999999999999886</v>
      </c>
      <c r="G11" s="9">
        <f t="shared" si="1"/>
        <v>1.4873417721518951</v>
      </c>
      <c r="H11" s="10"/>
    </row>
    <row r="12" spans="1:8" ht="16.5" customHeight="1">
      <c r="A12" s="7" t="s">
        <v>112</v>
      </c>
      <c r="B12" s="8">
        <v>32.36</v>
      </c>
      <c r="C12" s="9">
        <v>9.8</v>
      </c>
      <c r="D12" s="8">
        <v>19.87</v>
      </c>
      <c r="E12" s="9">
        <v>6.4</v>
      </c>
      <c r="F12" s="8">
        <f t="shared" si="0"/>
        <v>12.489999999999998</v>
      </c>
      <c r="G12" s="9">
        <f t="shared" si="1"/>
        <v>62.85858077503773</v>
      </c>
      <c r="H12" s="10"/>
    </row>
    <row r="13" spans="1:8" ht="16.5" customHeight="1">
      <c r="A13" s="7" t="s">
        <v>119</v>
      </c>
      <c r="B13" s="8">
        <v>20.19</v>
      </c>
      <c r="C13" s="9">
        <v>6.2</v>
      </c>
      <c r="D13" s="8">
        <v>26.94</v>
      </c>
      <c r="E13" s="9">
        <v>8.8</v>
      </c>
      <c r="F13" s="8">
        <f t="shared" si="0"/>
        <v>-6.75</v>
      </c>
      <c r="G13" s="9">
        <f t="shared" si="1"/>
        <v>-25.05567928730512</v>
      </c>
      <c r="H13" s="10"/>
    </row>
    <row r="14" spans="1:8" ht="16.5" customHeight="1">
      <c r="A14" s="11" t="s">
        <v>120</v>
      </c>
      <c r="B14" s="12">
        <f>SUM(B6:B13)</f>
        <v>328.28000000000003</v>
      </c>
      <c r="C14" s="12">
        <f>SUM(C6:C13)</f>
        <v>100</v>
      </c>
      <c r="D14" s="12">
        <f>SUM(D6:D13)</f>
        <v>308.88</v>
      </c>
      <c r="E14" s="12">
        <f>SUM(E6:E13)</f>
        <v>100.00000000000001</v>
      </c>
      <c r="F14" s="12">
        <f t="shared" si="0"/>
        <v>19.400000000000034</v>
      </c>
      <c r="G14" s="13">
        <f t="shared" si="1"/>
        <v>6.280756280756291</v>
      </c>
      <c r="H14" s="10"/>
    </row>
    <row r="16" ht="16.5" customHeight="1">
      <c r="G16" s="14" t="s">
        <v>55</v>
      </c>
    </row>
  </sheetData>
  <sheetProtection/>
  <mergeCells count="5">
    <mergeCell ref="A1:G1"/>
    <mergeCell ref="F4:G4"/>
    <mergeCell ref="A4:A5"/>
    <mergeCell ref="C4:C5"/>
    <mergeCell ref="E4:E5"/>
  </mergeCells>
  <hyperlinks>
    <hyperlink ref="G16" location="目錄!A1" display="返回目錄"/>
  </hyperlinks>
  <printOptions horizontalCentered="1"/>
  <pageMargins left="0.7479166666666667" right="0.7479166666666667" top="0.9694444444444444" bottom="0.5" header="0.5111111111111111" footer="0.5111111111111111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Yeung</dc:creator>
  <cp:keywords/>
  <dc:description/>
  <cp:lastModifiedBy>杜娟</cp:lastModifiedBy>
  <cp:lastPrinted>2015-03-19T00:48:31Z</cp:lastPrinted>
  <dcterms:created xsi:type="dcterms:W3CDTF">2013-03-14T02:33:26Z</dcterms:created>
  <dcterms:modified xsi:type="dcterms:W3CDTF">2019-08-23T12:54:23Z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